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<sst xmlns="http://schemas.openxmlformats.org/spreadsheetml/2006/main" count="623" uniqueCount="210">
  <si>
    <t>Field</t>
  </si>
  <si>
    <t>County</t>
  </si>
  <si>
    <t>Cumulative Gas</t>
  </si>
  <si>
    <t>(MCF)</t>
  </si>
  <si>
    <t>Major Producing Formations in North Arkansas</t>
  </si>
  <si>
    <t>St. Peter</t>
  </si>
  <si>
    <t>Hollis Lake</t>
  </si>
  <si>
    <t>Crawford</t>
  </si>
  <si>
    <t>Cecil</t>
  </si>
  <si>
    <t>Silurian</t>
  </si>
  <si>
    <t>Bonanza</t>
  </si>
  <si>
    <t>Sebastian</t>
  </si>
  <si>
    <t>Dean Springs</t>
  </si>
  <si>
    <t>Conway</t>
  </si>
  <si>
    <t>Ewing</t>
  </si>
  <si>
    <t>Massard</t>
  </si>
  <si>
    <t>Devonian</t>
  </si>
  <si>
    <t>Penters</t>
  </si>
  <si>
    <t>Aetna</t>
  </si>
  <si>
    <t>Franklin</t>
  </si>
  <si>
    <t>Dover</t>
  </si>
  <si>
    <t>Pope</t>
  </si>
  <si>
    <t>Oak Grove</t>
  </si>
  <si>
    <t>White Oak</t>
  </si>
  <si>
    <t>Baldwin</t>
  </si>
  <si>
    <t>Washington</t>
  </si>
  <si>
    <t>Blair Creek</t>
  </si>
  <si>
    <t>Cannon Creek</t>
  </si>
  <si>
    <t>Madison</t>
  </si>
  <si>
    <t>Friendship Church</t>
  </si>
  <si>
    <t>Goose Creek</t>
  </si>
  <si>
    <t>High Ocean</t>
  </si>
  <si>
    <t>Huntsville</t>
  </si>
  <si>
    <t>Wedington</t>
  </si>
  <si>
    <t>West Fork</t>
  </si>
  <si>
    <t>Wyman</t>
  </si>
  <si>
    <t>Mississippian</t>
  </si>
  <si>
    <t>Boone</t>
  </si>
  <si>
    <t>Alma, North</t>
  </si>
  <si>
    <t>Batson</t>
  </si>
  <si>
    <t>Johnson</t>
  </si>
  <si>
    <t>Blair Creek South</t>
  </si>
  <si>
    <t>Center Ridge</t>
  </si>
  <si>
    <t>Arbuckle</t>
  </si>
  <si>
    <t>Clay</t>
  </si>
  <si>
    <t>White</t>
  </si>
  <si>
    <t>Dripping Springs</t>
  </si>
  <si>
    <t>Griffin Mountain</t>
  </si>
  <si>
    <t>Hardt</t>
  </si>
  <si>
    <t>Hurricane Creek</t>
  </si>
  <si>
    <t>Jethro</t>
  </si>
  <si>
    <t>Locke</t>
  </si>
  <si>
    <t>Lutherville</t>
  </si>
  <si>
    <t>Mikes Creek</t>
  </si>
  <si>
    <t>Ozone</t>
  </si>
  <si>
    <t>Rena</t>
  </si>
  <si>
    <t>Rudy</t>
  </si>
  <si>
    <t>Fayetteville</t>
  </si>
  <si>
    <t>&amp; Moorefield</t>
  </si>
  <si>
    <t>&amp; Chattanooga</t>
  </si>
  <si>
    <t>B-43</t>
  </si>
  <si>
    <t>Cleburne</t>
  </si>
  <si>
    <t>Faulkner</t>
  </si>
  <si>
    <t>Quitman, New</t>
  </si>
  <si>
    <t>Scotland</t>
  </si>
  <si>
    <t>Van Buren</t>
  </si>
  <si>
    <t>Fayetteville)</t>
  </si>
  <si>
    <t xml:space="preserve">Wedington </t>
  </si>
  <si>
    <t>(Member of the</t>
  </si>
  <si>
    <t>Brentwood</t>
  </si>
  <si>
    <t>Fern Springs</t>
  </si>
  <si>
    <t>Hickory Creek</t>
  </si>
  <si>
    <t>Rich Hollow</t>
  </si>
  <si>
    <t>Rock Creek</t>
  </si>
  <si>
    <t>Sunset</t>
  </si>
  <si>
    <t>White Rock Mountain</t>
  </si>
  <si>
    <t>Winslow</t>
  </si>
  <si>
    <t>Batesville</t>
  </si>
  <si>
    <t>Pennsylvanian</t>
  </si>
  <si>
    <t>Hale</t>
  </si>
  <si>
    <t>Barney</t>
  </si>
  <si>
    <t>Clinton N.E.</t>
  </si>
  <si>
    <t>Pitkin</t>
  </si>
  <si>
    <t>Pre-Pennsylvanian</t>
  </si>
  <si>
    <t>Kibler-Williams</t>
  </si>
  <si>
    <t>Lone Elm</t>
  </si>
  <si>
    <t>(Formation of the</t>
  </si>
  <si>
    <t>Morrow Group)</t>
  </si>
  <si>
    <t>Furgerson</t>
  </si>
  <si>
    <t xml:space="preserve">Morrow </t>
  </si>
  <si>
    <t>Alma</t>
  </si>
  <si>
    <t>Altus</t>
  </si>
  <si>
    <t>Caulksville</t>
  </si>
  <si>
    <t>Logan</t>
  </si>
  <si>
    <t>Clarksville</t>
  </si>
  <si>
    <t>Coal Hill</t>
  </si>
  <si>
    <t>Cypress Valley</t>
  </si>
  <si>
    <t>Dyer</t>
  </si>
  <si>
    <t>Greenbrier</t>
  </si>
  <si>
    <t>Hector</t>
  </si>
  <si>
    <t>Lee Creek</t>
  </si>
  <si>
    <t>Little Creek</t>
  </si>
  <si>
    <t>Ludwig</t>
  </si>
  <si>
    <t>Martinville</t>
  </si>
  <si>
    <t>Moreland</t>
  </si>
  <si>
    <t>New Hope</t>
  </si>
  <si>
    <t>Ozark</t>
  </si>
  <si>
    <t>Paradise</t>
  </si>
  <si>
    <t>Paris</t>
  </si>
  <si>
    <t>Pearson</t>
  </si>
  <si>
    <t>Peter Pender</t>
  </si>
  <si>
    <t>Possomtrot</t>
  </si>
  <si>
    <t>Prairie View</t>
  </si>
  <si>
    <t>Ross</t>
  </si>
  <si>
    <t>Scranton</t>
  </si>
  <si>
    <t>Silex</t>
  </si>
  <si>
    <t>Spadra</t>
  </si>
  <si>
    <t>St. Vincent</t>
  </si>
  <si>
    <t>Union City</t>
  </si>
  <si>
    <t>Atoka</t>
  </si>
  <si>
    <t>Bates</t>
  </si>
  <si>
    <t>Scott</t>
  </si>
  <si>
    <t>Beverly</t>
  </si>
  <si>
    <t>Sebastian &amp; Franklin</t>
  </si>
  <si>
    <t>Blick</t>
  </si>
  <si>
    <t>Bloomer</t>
  </si>
  <si>
    <t>Booger Hollow</t>
  </si>
  <si>
    <t>Booneville</t>
  </si>
  <si>
    <t>Brock Creek</t>
  </si>
  <si>
    <t>Chaffee Arkoma Unit</t>
  </si>
  <si>
    <t>Charleston</t>
  </si>
  <si>
    <t>Chismville</t>
  </si>
  <si>
    <t>Delaware</t>
  </si>
  <si>
    <t>Excelsior</t>
  </si>
  <si>
    <t>Fletcher Creek</t>
  </si>
  <si>
    <t>Greenwood</t>
  </si>
  <si>
    <t>Greenwood Junction</t>
  </si>
  <si>
    <t>Hackett</t>
  </si>
  <si>
    <t>Hargarville</t>
  </si>
  <si>
    <t>Hunt</t>
  </si>
  <si>
    <t>Jerusalem</t>
  </si>
  <si>
    <t>Kibler</t>
  </si>
  <si>
    <t>Knoxville</t>
  </si>
  <si>
    <t>Lavaca</t>
  </si>
  <si>
    <t>Linville</t>
  </si>
  <si>
    <t>Mansfield</t>
  </si>
  <si>
    <t>Massard Prairie</t>
  </si>
  <si>
    <t>Mt. Nebo</t>
  </si>
  <si>
    <t>Yell</t>
  </si>
  <si>
    <t>Natural Dam</t>
  </si>
  <si>
    <t>Old Hickory</t>
  </si>
  <si>
    <t>Quitman</t>
  </si>
  <si>
    <t>Scottsville</t>
  </si>
  <si>
    <t>Section 10</t>
  </si>
  <si>
    <t>Shibley</t>
  </si>
  <si>
    <t>Slaytonville</t>
  </si>
  <si>
    <t>Sugar Grove</t>
  </si>
  <si>
    <t>Tates Island</t>
  </si>
  <si>
    <t>Ursula</t>
  </si>
  <si>
    <t>Vesta</t>
  </si>
  <si>
    <t>Watalula</t>
  </si>
  <si>
    <t>Waveland</t>
  </si>
  <si>
    <t>Williams</t>
  </si>
  <si>
    <t>Witcherville</t>
  </si>
  <si>
    <t>Uncontrolled</t>
  </si>
  <si>
    <t xml:space="preserve">Uncontrolled </t>
  </si>
  <si>
    <t>Hazel Valley</t>
  </si>
  <si>
    <t>Jerusalem East</t>
  </si>
  <si>
    <t>Kibler (Deep)</t>
  </si>
  <si>
    <t>Kibler (Shallow)</t>
  </si>
  <si>
    <t>Lavaca (Deep)</t>
  </si>
  <si>
    <t>Crawford &amp; Sebastian</t>
  </si>
  <si>
    <t>Ozark (Shallow)</t>
  </si>
  <si>
    <t>Ozark (Deep)</t>
  </si>
  <si>
    <t>Ozark (Anderson)</t>
  </si>
  <si>
    <t>Ozark (New)</t>
  </si>
  <si>
    <t>Piney Creek</t>
  </si>
  <si>
    <t>Smokey Road</t>
  </si>
  <si>
    <t>Williams Deep</t>
  </si>
  <si>
    <t>Williams Shallow</t>
  </si>
  <si>
    <t>CNR Hartford</t>
  </si>
  <si>
    <t>Dunn C (Producing</t>
  </si>
  <si>
    <t>Frog Bayou</t>
  </si>
  <si>
    <t>Fernvale (Viola)</t>
  </si>
  <si>
    <t>Upper Cambrian to Ordovician</t>
  </si>
  <si>
    <t>St. Clair (Hunton)</t>
  </si>
  <si>
    <t>Group / Formation</t>
  </si>
  <si>
    <t xml:space="preserve">Sylamore </t>
  </si>
  <si>
    <t>Chattanooga FM)</t>
  </si>
  <si>
    <t>Sand of the Atoka FM)</t>
  </si>
  <si>
    <t>(Part of the</t>
  </si>
  <si>
    <t>McAlester Formation)</t>
  </si>
  <si>
    <t>(Data from Arkansas Oil and Gas Commission)</t>
  </si>
  <si>
    <t xml:space="preserve">2016 Annual Gas </t>
  </si>
  <si>
    <t>MCF</t>
  </si>
  <si>
    <t>Wonderview</t>
  </si>
  <si>
    <t>Gragg</t>
  </si>
  <si>
    <t>Lower Hartshorne Coal</t>
  </si>
  <si>
    <t>TOTAL:</t>
  </si>
  <si>
    <t>GRAND TOTAL:</t>
  </si>
  <si>
    <t xml:space="preserve"> - Annual Report of Gas Production 2016)</t>
  </si>
  <si>
    <t>-</t>
  </si>
  <si>
    <t xml:space="preserve">         -</t>
  </si>
  <si>
    <t>Chambers</t>
  </si>
  <si>
    <t>Hartford</t>
  </si>
  <si>
    <t>Poteau Mountain</t>
  </si>
  <si>
    <t>Sugarloaf Mountain</t>
  </si>
  <si>
    <t>B-44</t>
  </si>
  <si>
    <t>Logan, Sebastian, Yale, Franklin, Scott</t>
  </si>
  <si>
    <t>Arkansas, Cleburne, Conway, Crawford, Cross, Faulkner, Franklin, Independence, Jackson, Johnson, Lee, Lonoke, Monroe, Phillipes, Pope, Prairie, St. Francis, Van Buren, White, Woodruff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</si>
</sst>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Border="1" applyAlignment="1">
      <alignment/>
    </xf>
    <xf numFmtId="3" fontId="4" fillId="0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4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="115" zoomScaleNormal="115" zoomScalePageLayoutView="0" workbookViewId="0" topLeftCell="A1">
      <selection activeCell="F275" sqref="F275"/>
    </sheetView>
  </sheetViews>
  <sheetFormatPr defaultColWidth="9.140625" defaultRowHeight="12.75"/>
  <cols>
    <col min="1" max="1" width="0.9921875" style="0" customWidth="1"/>
    <col min="2" max="2" width="23.7109375" style="0" customWidth="1"/>
    <col min="3" max="3" width="18.28125" style="0" customWidth="1"/>
    <col min="4" max="4" width="20.7109375" style="0" customWidth="1"/>
    <col min="5" max="5" width="17.28125" style="0" customWidth="1"/>
    <col min="6" max="6" width="20.28125" style="0" customWidth="1"/>
  </cols>
  <sheetData>
    <row r="1" spans="2:5" ht="23.25" customHeight="1">
      <c r="B1" s="74" t="s">
        <v>4</v>
      </c>
      <c r="C1" s="74"/>
      <c r="D1" s="74"/>
      <c r="E1" s="74"/>
    </row>
    <row r="2" spans="2:5" ht="18" customHeight="1">
      <c r="B2" s="74" t="s">
        <v>192</v>
      </c>
      <c r="C2" s="74"/>
      <c r="D2" s="74"/>
      <c r="E2" s="74"/>
    </row>
    <row r="3" spans="2:5" ht="18" customHeight="1">
      <c r="B3" s="75" t="s">
        <v>200</v>
      </c>
      <c r="C3" s="75"/>
      <c r="D3" s="75"/>
      <c r="E3" s="75"/>
    </row>
    <row r="4" spans="2:6" ht="15.75">
      <c r="B4" s="76" t="s">
        <v>186</v>
      </c>
      <c r="C4" s="76" t="s">
        <v>0</v>
      </c>
      <c r="D4" s="76" t="s">
        <v>1</v>
      </c>
      <c r="E4" s="4" t="s">
        <v>2</v>
      </c>
      <c r="F4" s="23" t="s">
        <v>193</v>
      </c>
    </row>
    <row r="5" spans="2:6" ht="15.75">
      <c r="B5" s="76"/>
      <c r="C5" s="76"/>
      <c r="D5" s="76"/>
      <c r="E5" s="3" t="s">
        <v>3</v>
      </c>
      <c r="F5" s="2" t="s">
        <v>194</v>
      </c>
    </row>
    <row r="6" spans="2:6" ht="15.75" customHeight="1" hidden="1">
      <c r="B6" s="80" t="s">
        <v>184</v>
      </c>
      <c r="C6" s="81"/>
      <c r="D6" s="81"/>
      <c r="E6" s="81"/>
      <c r="F6" s="82"/>
    </row>
    <row r="7" spans="2:6" ht="15.75" customHeight="1">
      <c r="B7" s="41" t="s">
        <v>43</v>
      </c>
      <c r="C7" s="11" t="s">
        <v>44</v>
      </c>
      <c r="D7" s="12" t="s">
        <v>45</v>
      </c>
      <c r="E7" s="40">
        <v>56420</v>
      </c>
      <c r="F7" s="44">
        <v>0</v>
      </c>
    </row>
    <row r="8" spans="2:6" ht="15.75" customHeight="1">
      <c r="B8" s="5" t="s">
        <v>5</v>
      </c>
      <c r="C8" s="11" t="s">
        <v>6</v>
      </c>
      <c r="D8" s="12" t="s">
        <v>7</v>
      </c>
      <c r="E8" s="41" t="s">
        <v>201</v>
      </c>
      <c r="F8" s="49">
        <v>0</v>
      </c>
    </row>
    <row r="9" spans="2:6" ht="15.75" customHeight="1">
      <c r="B9" s="55" t="s">
        <v>183</v>
      </c>
      <c r="C9" s="11" t="s">
        <v>8</v>
      </c>
      <c r="D9" s="12" t="s">
        <v>7</v>
      </c>
      <c r="E9" s="42" t="s">
        <v>201</v>
      </c>
      <c r="F9" s="49">
        <v>0</v>
      </c>
    </row>
    <row r="10" spans="2:6" ht="15.75" customHeight="1" hidden="1">
      <c r="B10" s="57" t="s">
        <v>9</v>
      </c>
      <c r="C10" s="57"/>
      <c r="D10" s="57"/>
      <c r="E10" s="57"/>
      <c r="F10" s="58"/>
    </row>
    <row r="11" spans="2:6" ht="15.75">
      <c r="B11" s="24" t="s">
        <v>185</v>
      </c>
      <c r="C11" s="13" t="s">
        <v>10</v>
      </c>
      <c r="D11" s="13" t="s">
        <v>11</v>
      </c>
      <c r="E11" s="8" t="s">
        <v>201</v>
      </c>
      <c r="F11" s="45">
        <v>0</v>
      </c>
    </row>
    <row r="12" spans="2:6" ht="15.75">
      <c r="B12" s="7"/>
      <c r="C12" s="13" t="s">
        <v>12</v>
      </c>
      <c r="D12" s="13" t="s">
        <v>13</v>
      </c>
      <c r="E12" s="8" t="s">
        <v>201</v>
      </c>
      <c r="F12" s="45">
        <v>0</v>
      </c>
    </row>
    <row r="13" spans="2:6" ht="15.75" customHeight="1">
      <c r="B13" s="7"/>
      <c r="C13" s="13" t="s">
        <v>20</v>
      </c>
      <c r="D13" s="13" t="s">
        <v>21</v>
      </c>
      <c r="E13" s="8" t="s">
        <v>201</v>
      </c>
      <c r="F13" s="45">
        <v>0</v>
      </c>
    </row>
    <row r="14" spans="2:6" ht="15.75" customHeight="1">
      <c r="B14" s="7"/>
      <c r="C14" s="13" t="s">
        <v>14</v>
      </c>
      <c r="D14" s="13" t="s">
        <v>11</v>
      </c>
      <c r="E14" s="8" t="s">
        <v>201</v>
      </c>
      <c r="F14" s="45">
        <v>0</v>
      </c>
    </row>
    <row r="15" spans="2:6" ht="15.75" customHeight="1">
      <c r="B15" s="7"/>
      <c r="C15" s="13" t="s">
        <v>15</v>
      </c>
      <c r="D15" s="17" t="s">
        <v>171</v>
      </c>
      <c r="E15" s="8" t="s">
        <v>201</v>
      </c>
      <c r="F15" s="45">
        <v>0</v>
      </c>
    </row>
    <row r="16" spans="2:6" ht="15.75" customHeight="1" hidden="1">
      <c r="B16" s="59" t="s">
        <v>16</v>
      </c>
      <c r="C16" s="60"/>
      <c r="D16" s="60"/>
      <c r="E16" s="60"/>
      <c r="F16" s="61"/>
    </row>
    <row r="17" spans="2:6" ht="15.75" customHeight="1">
      <c r="B17" s="6" t="s">
        <v>17</v>
      </c>
      <c r="C17" s="62" t="s">
        <v>18</v>
      </c>
      <c r="D17" s="16" t="s">
        <v>19</v>
      </c>
      <c r="E17" s="63" t="s">
        <v>201</v>
      </c>
      <c r="F17" s="44">
        <v>0</v>
      </c>
    </row>
    <row r="18" spans="2:6" ht="15.75" customHeight="1">
      <c r="B18" s="7"/>
      <c r="C18" s="14" t="s">
        <v>10</v>
      </c>
      <c r="D18" s="17" t="s">
        <v>11</v>
      </c>
      <c r="E18" s="8" t="s">
        <v>201</v>
      </c>
      <c r="F18" s="45">
        <v>0</v>
      </c>
    </row>
    <row r="19" spans="2:6" ht="15.75" customHeight="1">
      <c r="B19" s="7"/>
      <c r="C19" s="14" t="s">
        <v>20</v>
      </c>
      <c r="D19" s="17" t="s">
        <v>21</v>
      </c>
      <c r="E19" s="8" t="s">
        <v>201</v>
      </c>
      <c r="F19" s="45">
        <v>0</v>
      </c>
    </row>
    <row r="20" spans="2:6" ht="15.75" customHeight="1">
      <c r="B20" s="7"/>
      <c r="C20" s="14" t="s">
        <v>14</v>
      </c>
      <c r="D20" s="17" t="s">
        <v>11</v>
      </c>
      <c r="E20" s="8" t="s">
        <v>201</v>
      </c>
      <c r="F20" s="45">
        <v>0</v>
      </c>
    </row>
    <row r="21" spans="2:6" ht="15.75" customHeight="1">
      <c r="B21" s="7"/>
      <c r="C21" s="14" t="s">
        <v>15</v>
      </c>
      <c r="D21" s="17" t="s">
        <v>171</v>
      </c>
      <c r="E21" s="8" t="s">
        <v>201</v>
      </c>
      <c r="F21" s="45">
        <v>0</v>
      </c>
    </row>
    <row r="22" spans="2:6" ht="15.75" customHeight="1">
      <c r="B22" s="7"/>
      <c r="C22" s="14" t="s">
        <v>22</v>
      </c>
      <c r="D22" s="17" t="s">
        <v>21</v>
      </c>
      <c r="E22" s="8" t="s">
        <v>201</v>
      </c>
      <c r="F22" s="45">
        <v>0</v>
      </c>
    </row>
    <row r="23" spans="2:6" ht="15.75" customHeight="1">
      <c r="B23" s="21"/>
      <c r="C23" s="15" t="s">
        <v>23</v>
      </c>
      <c r="D23" s="18" t="s">
        <v>19</v>
      </c>
      <c r="E23" s="8" t="s">
        <v>201</v>
      </c>
      <c r="F23" s="45">
        <v>0</v>
      </c>
    </row>
    <row r="24" spans="2:6" ht="15.75" customHeight="1">
      <c r="B24" s="1" t="s">
        <v>187</v>
      </c>
      <c r="C24" s="34" t="s">
        <v>24</v>
      </c>
      <c r="D24" s="16" t="s">
        <v>25</v>
      </c>
      <c r="E24" s="9">
        <v>1601629</v>
      </c>
      <c r="F24" s="44">
        <v>0</v>
      </c>
    </row>
    <row r="25" spans="2:6" ht="15.75" customHeight="1">
      <c r="B25" s="1" t="s">
        <v>68</v>
      </c>
      <c r="C25" s="26" t="s">
        <v>26</v>
      </c>
      <c r="D25" s="17" t="s">
        <v>25</v>
      </c>
      <c r="E25" s="10">
        <v>302901</v>
      </c>
      <c r="F25" s="45">
        <v>0</v>
      </c>
    </row>
    <row r="26" spans="2:6" ht="15.75" customHeight="1">
      <c r="B26" s="1" t="s">
        <v>188</v>
      </c>
      <c r="C26" s="26" t="s">
        <v>27</v>
      </c>
      <c r="D26" s="17" t="s">
        <v>28</v>
      </c>
      <c r="E26" s="8" t="s">
        <v>201</v>
      </c>
      <c r="F26" s="45">
        <v>0</v>
      </c>
    </row>
    <row r="27" spans="2:6" ht="15.75" customHeight="1">
      <c r="B27" s="20"/>
      <c r="C27" s="26" t="s">
        <v>29</v>
      </c>
      <c r="D27" s="17" t="s">
        <v>25</v>
      </c>
      <c r="E27" s="8" t="s">
        <v>201</v>
      </c>
      <c r="F27" s="45">
        <v>0</v>
      </c>
    </row>
    <row r="28" spans="2:6" ht="15.75" customHeight="1">
      <c r="B28" s="7"/>
      <c r="C28" s="17" t="s">
        <v>30</v>
      </c>
      <c r="D28" s="17" t="s">
        <v>25</v>
      </c>
      <c r="E28" s="10">
        <v>240888</v>
      </c>
      <c r="F28" s="45">
        <v>0</v>
      </c>
    </row>
    <row r="29" spans="2:6" ht="15.75" customHeight="1">
      <c r="B29" s="7"/>
      <c r="C29" s="19" t="s">
        <v>48</v>
      </c>
      <c r="D29" s="17" t="s">
        <v>25</v>
      </c>
      <c r="E29" s="8" t="s">
        <v>201</v>
      </c>
      <c r="F29" s="45">
        <v>0</v>
      </c>
    </row>
    <row r="30" spans="2:6" ht="15.75" customHeight="1">
      <c r="B30" s="7"/>
      <c r="C30" s="17" t="s">
        <v>31</v>
      </c>
      <c r="D30" s="17" t="s">
        <v>25</v>
      </c>
      <c r="E30" s="10">
        <v>177944</v>
      </c>
      <c r="F30" s="45">
        <v>0</v>
      </c>
    </row>
    <row r="31" spans="2:6" ht="15.75" customHeight="1">
      <c r="B31" s="7"/>
      <c r="C31" s="17" t="s">
        <v>32</v>
      </c>
      <c r="D31" s="17" t="s">
        <v>28</v>
      </c>
      <c r="E31" s="10">
        <v>823539</v>
      </c>
      <c r="F31" s="45">
        <v>0</v>
      </c>
    </row>
    <row r="32" spans="2:6" ht="15.75" customHeight="1">
      <c r="B32" s="7"/>
      <c r="C32" s="17" t="s">
        <v>33</v>
      </c>
      <c r="D32" s="17" t="s">
        <v>25</v>
      </c>
      <c r="E32" s="33">
        <v>849033</v>
      </c>
      <c r="F32" s="45">
        <v>0</v>
      </c>
    </row>
    <row r="33" spans="2:6" ht="15.75" customHeight="1">
      <c r="B33" s="7"/>
      <c r="C33" s="17" t="s">
        <v>34</v>
      </c>
      <c r="D33" s="17" t="s">
        <v>25</v>
      </c>
      <c r="E33" s="33">
        <v>1332832</v>
      </c>
      <c r="F33" s="45">
        <v>0</v>
      </c>
    </row>
    <row r="34" spans="2:6" ht="15.75" customHeight="1">
      <c r="B34" s="7"/>
      <c r="C34" s="17" t="s">
        <v>35</v>
      </c>
      <c r="D34" s="17" t="s">
        <v>25</v>
      </c>
      <c r="E34" s="8" t="s">
        <v>201</v>
      </c>
      <c r="F34" s="45">
        <v>0</v>
      </c>
    </row>
    <row r="35" spans="2:6" ht="15.75" customHeight="1">
      <c r="B35" s="51"/>
      <c r="C35" s="50" t="s">
        <v>198</v>
      </c>
      <c r="D35" s="53"/>
      <c r="E35" s="54">
        <f>SUM(E17:E34,E11:E15,E9,E8,E7)</f>
        <v>5385186</v>
      </c>
      <c r="F35" s="56">
        <f>SUM(F24:F34,F17:F23,B9:F15,F9,F11,F12,B9:F15,F8,F7)</f>
        <v>0</v>
      </c>
    </row>
    <row r="36" spans="2:6" ht="15.75" customHeight="1" hidden="1">
      <c r="B36" s="80" t="s">
        <v>36</v>
      </c>
      <c r="C36" s="81"/>
      <c r="D36" s="81"/>
      <c r="E36" s="81"/>
      <c r="F36" s="82"/>
    </row>
    <row r="37" spans="2:6" ht="15.75">
      <c r="B37" s="6" t="s">
        <v>37</v>
      </c>
      <c r="C37" s="16" t="s">
        <v>38</v>
      </c>
      <c r="D37" s="16" t="s">
        <v>7</v>
      </c>
      <c r="E37" s="8" t="s">
        <v>201</v>
      </c>
      <c r="F37" s="45">
        <v>0</v>
      </c>
    </row>
    <row r="38" spans="2:6" ht="15.75">
      <c r="B38" s="7"/>
      <c r="C38" s="17" t="s">
        <v>39</v>
      </c>
      <c r="D38" s="17" t="s">
        <v>40</v>
      </c>
      <c r="E38" s="8" t="s">
        <v>201</v>
      </c>
      <c r="F38" s="45">
        <v>0</v>
      </c>
    </row>
    <row r="39" spans="2:6" ht="12.75">
      <c r="B39" s="7"/>
      <c r="C39" s="17" t="s">
        <v>41</v>
      </c>
      <c r="D39" s="17" t="s">
        <v>25</v>
      </c>
      <c r="E39" s="10">
        <v>1514755</v>
      </c>
      <c r="F39" s="45">
        <v>0</v>
      </c>
    </row>
    <row r="40" spans="2:6" ht="12.75">
      <c r="B40" s="7"/>
      <c r="C40" s="17" t="s">
        <v>42</v>
      </c>
      <c r="D40" s="17" t="s">
        <v>13</v>
      </c>
      <c r="E40" s="10">
        <v>23302</v>
      </c>
      <c r="F40" s="45">
        <v>0</v>
      </c>
    </row>
    <row r="41" spans="2:6" ht="15.75">
      <c r="B41" s="7"/>
      <c r="C41" s="17" t="s">
        <v>12</v>
      </c>
      <c r="D41" s="17" t="s">
        <v>13</v>
      </c>
      <c r="E41" s="8" t="s">
        <v>201</v>
      </c>
      <c r="F41" s="45">
        <v>0</v>
      </c>
    </row>
    <row r="42" spans="2:6" ht="15.75">
      <c r="B42" s="7"/>
      <c r="C42" s="17" t="s">
        <v>20</v>
      </c>
      <c r="D42" s="17" t="s">
        <v>21</v>
      </c>
      <c r="E42" s="8" t="s">
        <v>201</v>
      </c>
      <c r="F42" s="45">
        <v>0</v>
      </c>
    </row>
    <row r="43" spans="2:6" ht="15.75">
      <c r="B43" s="7"/>
      <c r="C43" s="17" t="s">
        <v>46</v>
      </c>
      <c r="D43" s="17" t="s">
        <v>7</v>
      </c>
      <c r="E43" s="8" t="s">
        <v>201</v>
      </c>
      <c r="F43" s="45">
        <v>0</v>
      </c>
    </row>
    <row r="44" spans="2:6" ht="12.75">
      <c r="B44" s="7"/>
      <c r="C44" s="17" t="s">
        <v>29</v>
      </c>
      <c r="D44" s="17" t="s">
        <v>25</v>
      </c>
      <c r="E44" s="10">
        <v>518632</v>
      </c>
      <c r="F44" s="45">
        <v>0</v>
      </c>
    </row>
    <row r="45" spans="2:6" ht="15.75">
      <c r="B45" s="7"/>
      <c r="C45" s="17" t="s">
        <v>47</v>
      </c>
      <c r="D45" s="17" t="s">
        <v>13</v>
      </c>
      <c r="E45" s="8" t="s">
        <v>201</v>
      </c>
      <c r="F45" s="45">
        <v>0</v>
      </c>
    </row>
    <row r="46" spans="2:6" ht="15.75">
      <c r="B46" s="7"/>
      <c r="C46" s="17" t="s">
        <v>48</v>
      </c>
      <c r="D46" s="17" t="s">
        <v>25</v>
      </c>
      <c r="E46" s="8" t="s">
        <v>201</v>
      </c>
      <c r="F46" s="45">
        <v>0</v>
      </c>
    </row>
    <row r="47" spans="2:6" ht="15.75">
      <c r="B47" s="7"/>
      <c r="C47" s="17" t="s">
        <v>49</v>
      </c>
      <c r="D47" s="17" t="s">
        <v>7</v>
      </c>
      <c r="E47" s="8" t="s">
        <v>201</v>
      </c>
      <c r="F47" s="45">
        <v>0</v>
      </c>
    </row>
    <row r="48" spans="2:6" ht="15.75">
      <c r="B48" s="7"/>
      <c r="C48" s="17" t="s">
        <v>50</v>
      </c>
      <c r="D48" s="17" t="s">
        <v>19</v>
      </c>
      <c r="E48" s="8" t="s">
        <v>201</v>
      </c>
      <c r="F48" s="45">
        <v>0</v>
      </c>
    </row>
    <row r="49" spans="2:6" ht="15.75">
      <c r="B49" s="7"/>
      <c r="C49" s="17" t="s">
        <v>51</v>
      </c>
      <c r="D49" s="17" t="s">
        <v>7</v>
      </c>
      <c r="E49" s="8" t="s">
        <v>201</v>
      </c>
      <c r="F49" s="45">
        <v>0</v>
      </c>
    </row>
    <row r="50" spans="2:6" ht="12.75">
      <c r="B50" s="7"/>
      <c r="C50" s="17" t="s">
        <v>52</v>
      </c>
      <c r="D50" s="17" t="s">
        <v>40</v>
      </c>
      <c r="E50" s="10">
        <v>83871</v>
      </c>
      <c r="F50" s="45">
        <v>0</v>
      </c>
    </row>
    <row r="51" spans="2:6" ht="15.75">
      <c r="B51" s="7"/>
      <c r="C51" s="17" t="s">
        <v>15</v>
      </c>
      <c r="D51" s="17" t="s">
        <v>171</v>
      </c>
      <c r="E51" s="8" t="s">
        <v>201</v>
      </c>
      <c r="F51" s="45">
        <v>0</v>
      </c>
    </row>
    <row r="52" spans="2:6" ht="15.75">
      <c r="B52" s="7"/>
      <c r="C52" s="17" t="s">
        <v>53</v>
      </c>
      <c r="D52" s="17" t="s">
        <v>40</v>
      </c>
      <c r="E52" s="8" t="s">
        <v>201</v>
      </c>
      <c r="F52" s="45">
        <v>0</v>
      </c>
    </row>
    <row r="53" spans="2:6" ht="15.75">
      <c r="B53" s="7"/>
      <c r="C53" s="17" t="s">
        <v>54</v>
      </c>
      <c r="D53" s="17" t="s">
        <v>40</v>
      </c>
      <c r="E53" s="8" t="s">
        <v>201</v>
      </c>
      <c r="F53" s="45">
        <v>0</v>
      </c>
    </row>
    <row r="54" spans="2:6" ht="12.75">
      <c r="B54" s="7"/>
      <c r="C54" s="17" t="s">
        <v>55</v>
      </c>
      <c r="D54" s="17" t="s">
        <v>7</v>
      </c>
      <c r="E54" s="10">
        <v>293865</v>
      </c>
      <c r="F54" s="45">
        <v>0</v>
      </c>
    </row>
    <row r="55" spans="2:6" ht="15.75">
      <c r="B55" s="7"/>
      <c r="C55" s="17" t="s">
        <v>56</v>
      </c>
      <c r="D55" s="17" t="s">
        <v>7</v>
      </c>
      <c r="E55" s="8" t="s">
        <v>201</v>
      </c>
      <c r="F55" s="45">
        <v>0</v>
      </c>
    </row>
    <row r="56" spans="2:6" ht="15.75">
      <c r="B56" s="7"/>
      <c r="C56" s="17" t="s">
        <v>23</v>
      </c>
      <c r="D56" s="17" t="s">
        <v>19</v>
      </c>
      <c r="E56" s="8" t="s">
        <v>201</v>
      </c>
      <c r="F56" s="45">
        <v>0</v>
      </c>
    </row>
    <row r="57" spans="2:6" ht="12.75">
      <c r="B57" s="51"/>
      <c r="C57" s="50" t="s">
        <v>198</v>
      </c>
      <c r="D57" s="53"/>
      <c r="E57" s="52">
        <f>SUM(E37:E56)</f>
        <v>2434425</v>
      </c>
      <c r="F57" s="56">
        <f>SUM(F37:F56)</f>
        <v>0</v>
      </c>
    </row>
    <row r="58" spans="2:6" ht="36.75" customHeight="1">
      <c r="B58" s="1" t="s">
        <v>57</v>
      </c>
      <c r="C58" s="77" t="s">
        <v>60</v>
      </c>
      <c r="D58" s="90" t="s">
        <v>209</v>
      </c>
      <c r="E58" s="79">
        <v>7372648897</v>
      </c>
      <c r="F58" s="86">
        <v>744877991</v>
      </c>
    </row>
    <row r="59" spans="2:6" ht="15.75">
      <c r="B59" s="1" t="s">
        <v>58</v>
      </c>
      <c r="C59" s="77"/>
      <c r="D59" s="92"/>
      <c r="E59" s="79"/>
      <c r="F59" s="87"/>
    </row>
    <row r="60" spans="2:6" ht="15.75">
      <c r="B60" s="1" t="s">
        <v>59</v>
      </c>
      <c r="C60" s="77"/>
      <c r="D60" s="92"/>
      <c r="E60" s="79"/>
      <c r="F60" s="87"/>
    </row>
    <row r="61" spans="2:6" ht="12.75">
      <c r="B61" s="20"/>
      <c r="C61" s="77"/>
      <c r="D61" s="92"/>
      <c r="E61" s="79"/>
      <c r="F61" s="87"/>
    </row>
    <row r="62" spans="2:6" ht="12.75">
      <c r="B62" s="20"/>
      <c r="C62" s="77"/>
      <c r="D62" s="92"/>
      <c r="E62" s="79"/>
      <c r="F62" s="87"/>
    </row>
    <row r="63" spans="2:6" ht="12.75">
      <c r="B63" s="7"/>
      <c r="C63" s="78"/>
      <c r="D63" s="92"/>
      <c r="E63" s="79"/>
      <c r="F63" s="87"/>
    </row>
    <row r="64" spans="2:6" ht="12.75">
      <c r="B64" s="7"/>
      <c r="C64" s="78"/>
      <c r="D64" s="92"/>
      <c r="E64" s="79"/>
      <c r="F64" s="87"/>
    </row>
    <row r="65" spans="2:6" ht="12.75">
      <c r="B65" s="7"/>
      <c r="C65" s="78"/>
      <c r="D65" s="92"/>
      <c r="E65" s="79"/>
      <c r="F65" s="87"/>
    </row>
    <row r="66" spans="2:6" ht="12.75">
      <c r="B66" s="7"/>
      <c r="C66" s="78"/>
      <c r="D66" s="91"/>
      <c r="E66" s="79"/>
      <c r="F66" s="87"/>
    </row>
    <row r="67" spans="2:6" ht="12.75">
      <c r="B67" s="70"/>
      <c r="C67" s="88" t="s">
        <v>207</v>
      </c>
      <c r="D67" s="90" t="s">
        <v>208</v>
      </c>
      <c r="E67" s="93">
        <v>605165906</v>
      </c>
      <c r="F67" s="86">
        <v>39075541</v>
      </c>
    </row>
    <row r="68" spans="2:6" ht="12.75">
      <c r="B68" s="21"/>
      <c r="C68" s="89"/>
      <c r="D68" s="91"/>
      <c r="E68" s="94"/>
      <c r="F68" s="95"/>
    </row>
    <row r="69" spans="2:6" ht="15.75" customHeight="1">
      <c r="B69" s="24" t="s">
        <v>57</v>
      </c>
      <c r="C69" s="17" t="s">
        <v>47</v>
      </c>
      <c r="D69" s="17"/>
      <c r="E69" s="10">
        <v>914695</v>
      </c>
      <c r="F69" s="45">
        <v>0</v>
      </c>
    </row>
    <row r="70" spans="2:6" ht="15.75" customHeight="1">
      <c r="B70" s="7"/>
      <c r="C70" s="17" t="s">
        <v>63</v>
      </c>
      <c r="D70" s="17" t="s">
        <v>61</v>
      </c>
      <c r="E70" s="27" t="s">
        <v>201</v>
      </c>
      <c r="F70" s="45">
        <v>0</v>
      </c>
    </row>
    <row r="71" spans="2:6" ht="15.75" customHeight="1">
      <c r="B71" s="7"/>
      <c r="C71" s="17" t="s">
        <v>64</v>
      </c>
      <c r="D71" s="17" t="s">
        <v>65</v>
      </c>
      <c r="E71" s="10">
        <v>1273654</v>
      </c>
      <c r="F71" s="45">
        <v>0</v>
      </c>
    </row>
    <row r="72" spans="2:6" ht="15.75" customHeight="1">
      <c r="B72" s="21"/>
      <c r="C72" s="18" t="s">
        <v>195</v>
      </c>
      <c r="D72" s="18" t="s">
        <v>13</v>
      </c>
      <c r="E72" s="22">
        <v>25872</v>
      </c>
      <c r="F72" s="46">
        <v>0</v>
      </c>
    </row>
    <row r="73" spans="2:6" ht="15.75" customHeight="1">
      <c r="B73" s="35" t="s">
        <v>67</v>
      </c>
      <c r="C73" s="25" t="s">
        <v>69</v>
      </c>
      <c r="D73" s="16" t="s">
        <v>25</v>
      </c>
      <c r="E73" s="9">
        <v>1833123</v>
      </c>
      <c r="F73" s="45">
        <v>0</v>
      </c>
    </row>
    <row r="74" spans="2:6" ht="15.75" customHeight="1">
      <c r="B74" s="36" t="s">
        <v>68</v>
      </c>
      <c r="C74" s="26" t="s">
        <v>70</v>
      </c>
      <c r="D74" s="17" t="s">
        <v>19</v>
      </c>
      <c r="E74" s="10">
        <v>5782</v>
      </c>
      <c r="F74" s="45">
        <v>0</v>
      </c>
    </row>
    <row r="75" spans="2:6" ht="15.75" customHeight="1">
      <c r="B75" s="36" t="s">
        <v>66</v>
      </c>
      <c r="C75" s="26" t="s">
        <v>48</v>
      </c>
      <c r="D75" s="17" t="s">
        <v>25</v>
      </c>
      <c r="E75" s="10">
        <v>341926</v>
      </c>
      <c r="F75" s="45">
        <v>0</v>
      </c>
    </row>
    <row r="76" spans="2:6" ht="15.75" customHeight="1">
      <c r="B76" s="20"/>
      <c r="C76" s="26" t="s">
        <v>71</v>
      </c>
      <c r="D76" s="17" t="s">
        <v>25</v>
      </c>
      <c r="E76" s="10">
        <v>213793</v>
      </c>
      <c r="F76" s="45">
        <v>0</v>
      </c>
    </row>
    <row r="77" spans="2:6" ht="15.75" customHeight="1">
      <c r="B77" s="7"/>
      <c r="C77" s="17" t="s">
        <v>49</v>
      </c>
      <c r="D77" s="17" t="s">
        <v>7</v>
      </c>
      <c r="E77" s="8" t="s">
        <v>201</v>
      </c>
      <c r="F77" s="45">
        <v>0</v>
      </c>
    </row>
    <row r="78" spans="2:6" ht="15.75" customHeight="1">
      <c r="B78" s="7"/>
      <c r="C78" s="17" t="s">
        <v>72</v>
      </c>
      <c r="D78" s="17" t="s">
        <v>25</v>
      </c>
      <c r="E78" s="10">
        <v>144124</v>
      </c>
      <c r="F78" s="45">
        <v>0</v>
      </c>
    </row>
    <row r="79" spans="2:6" ht="15.75" customHeight="1">
      <c r="B79" s="7"/>
      <c r="C79" s="17" t="s">
        <v>73</v>
      </c>
      <c r="D79" s="17" t="s">
        <v>19</v>
      </c>
      <c r="E79" s="8" t="s">
        <v>201</v>
      </c>
      <c r="F79" s="45">
        <v>0</v>
      </c>
    </row>
    <row r="80" spans="2:6" ht="15.75" customHeight="1">
      <c r="B80" s="7"/>
      <c r="C80" s="17" t="s">
        <v>74</v>
      </c>
      <c r="D80" s="17" t="s">
        <v>25</v>
      </c>
      <c r="E80" s="10">
        <v>121122</v>
      </c>
      <c r="F80" s="45">
        <v>0</v>
      </c>
    </row>
    <row r="81" spans="2:6" ht="15.75" customHeight="1">
      <c r="B81" s="7"/>
      <c r="C81" s="17" t="s">
        <v>75</v>
      </c>
      <c r="D81" s="17" t="s">
        <v>19</v>
      </c>
      <c r="E81" s="10">
        <v>14201</v>
      </c>
      <c r="F81" s="45">
        <v>0</v>
      </c>
    </row>
    <row r="82" spans="2:6" ht="15.75" customHeight="1">
      <c r="B82" s="7"/>
      <c r="C82" s="17" t="s">
        <v>76</v>
      </c>
      <c r="D82" s="17" t="s">
        <v>25</v>
      </c>
      <c r="E82" s="10">
        <v>2573735</v>
      </c>
      <c r="F82" s="45">
        <v>0</v>
      </c>
    </row>
    <row r="83" spans="2:6" ht="15.75" customHeight="1">
      <c r="B83" s="51"/>
      <c r="C83" s="50" t="s">
        <v>198</v>
      </c>
      <c r="D83" s="53"/>
      <c r="E83" s="54">
        <f>SUM(E69:E82)</f>
        <v>7462027</v>
      </c>
      <c r="F83" s="56">
        <f>SUM(F69:F82)</f>
        <v>0</v>
      </c>
    </row>
    <row r="84" spans="2:6" ht="15.75" customHeight="1">
      <c r="B84" s="1" t="s">
        <v>77</v>
      </c>
      <c r="C84" s="17" t="s">
        <v>20</v>
      </c>
      <c r="D84" s="17" t="s">
        <v>21</v>
      </c>
      <c r="E84" s="8" t="s">
        <v>201</v>
      </c>
      <c r="F84" s="49">
        <v>0</v>
      </c>
    </row>
    <row r="85" spans="2:6" ht="15.75" customHeight="1">
      <c r="B85" s="6" t="s">
        <v>82</v>
      </c>
      <c r="C85" s="16" t="s">
        <v>91</v>
      </c>
      <c r="D85" s="16" t="s">
        <v>19</v>
      </c>
      <c r="E85" s="47" t="s">
        <v>201</v>
      </c>
      <c r="F85" s="44">
        <v>0</v>
      </c>
    </row>
    <row r="86" spans="2:6" ht="15.75" customHeight="1">
      <c r="B86" s="7"/>
      <c r="C86" s="17" t="s">
        <v>10</v>
      </c>
      <c r="D86" s="17" t="s">
        <v>11</v>
      </c>
      <c r="E86" s="27" t="s">
        <v>201</v>
      </c>
      <c r="F86" s="45">
        <v>0</v>
      </c>
    </row>
    <row r="87" spans="2:6" ht="15.75" customHeight="1">
      <c r="B87" s="24"/>
      <c r="C87" s="17" t="s">
        <v>20</v>
      </c>
      <c r="D87" s="17" t="s">
        <v>21</v>
      </c>
      <c r="E87" s="27" t="s">
        <v>201</v>
      </c>
      <c r="F87" s="45">
        <v>0</v>
      </c>
    </row>
    <row r="88" spans="2:6" ht="15.75" customHeight="1">
      <c r="B88" s="5"/>
      <c r="C88" s="18" t="s">
        <v>54</v>
      </c>
      <c r="D88" s="18" t="s">
        <v>40</v>
      </c>
      <c r="E88" s="48" t="s">
        <v>201</v>
      </c>
      <c r="F88" s="46">
        <v>0</v>
      </c>
    </row>
    <row r="89" spans="2:6" ht="15.75" customHeight="1">
      <c r="B89" s="24" t="s">
        <v>83</v>
      </c>
      <c r="C89" s="17" t="s">
        <v>20</v>
      </c>
      <c r="D89" s="17" t="s">
        <v>21</v>
      </c>
      <c r="E89" s="47" t="s">
        <v>201</v>
      </c>
      <c r="F89" s="44">
        <v>0</v>
      </c>
    </row>
    <row r="90" spans="2:6" ht="15.75" customHeight="1">
      <c r="B90" s="24"/>
      <c r="C90" s="17" t="s">
        <v>84</v>
      </c>
      <c r="D90" s="17" t="s">
        <v>7</v>
      </c>
      <c r="E90" s="27" t="s">
        <v>201</v>
      </c>
      <c r="F90" s="45">
        <v>0</v>
      </c>
    </row>
    <row r="91" spans="2:6" ht="15.75" customHeight="1">
      <c r="B91" s="5"/>
      <c r="C91" s="18" t="s">
        <v>85</v>
      </c>
      <c r="D91" s="18" t="s">
        <v>19</v>
      </c>
      <c r="E91" s="48" t="s">
        <v>201</v>
      </c>
      <c r="F91" s="46">
        <v>0</v>
      </c>
    </row>
    <row r="92" spans="2:6" ht="15.75" customHeight="1" hidden="1">
      <c r="B92" s="80" t="s">
        <v>78</v>
      </c>
      <c r="C92" s="81"/>
      <c r="D92" s="81"/>
      <c r="E92" s="81"/>
      <c r="F92" s="82"/>
    </row>
    <row r="93" spans="2:6" ht="15.75" customHeight="1">
      <c r="B93" s="23" t="s">
        <v>89</v>
      </c>
      <c r="C93" s="16" t="s">
        <v>18</v>
      </c>
      <c r="D93" s="16" t="s">
        <v>19</v>
      </c>
      <c r="E93" s="8" t="s">
        <v>201</v>
      </c>
      <c r="F93" s="45">
        <v>0</v>
      </c>
    </row>
    <row r="94" spans="2:6" ht="15.75" customHeight="1">
      <c r="B94" s="7"/>
      <c r="C94" s="17" t="s">
        <v>90</v>
      </c>
      <c r="D94" s="17" t="s">
        <v>7</v>
      </c>
      <c r="E94" s="8" t="s">
        <v>201</v>
      </c>
      <c r="F94" s="45">
        <v>0</v>
      </c>
    </row>
    <row r="95" spans="2:6" ht="15.75" customHeight="1">
      <c r="B95" s="7"/>
      <c r="C95" s="17" t="s">
        <v>91</v>
      </c>
      <c r="D95" s="17" t="s">
        <v>19</v>
      </c>
      <c r="E95" s="8" t="s">
        <v>201</v>
      </c>
      <c r="F95" s="45">
        <v>0</v>
      </c>
    </row>
    <row r="96" spans="2:6" ht="15.75" customHeight="1">
      <c r="B96" s="7"/>
      <c r="C96" s="17" t="s">
        <v>39</v>
      </c>
      <c r="D96" s="17" t="s">
        <v>40</v>
      </c>
      <c r="E96" s="8" t="s">
        <v>201</v>
      </c>
      <c r="F96" s="45">
        <v>0</v>
      </c>
    </row>
    <row r="97" spans="2:6" ht="15.75" customHeight="1">
      <c r="B97" s="7"/>
      <c r="C97" s="17" t="s">
        <v>10</v>
      </c>
      <c r="D97" s="17" t="s">
        <v>11</v>
      </c>
      <c r="E97" s="8" t="s">
        <v>201</v>
      </c>
      <c r="F97" s="45">
        <v>0</v>
      </c>
    </row>
    <row r="98" spans="2:6" ht="15.75" customHeight="1">
      <c r="B98" s="7"/>
      <c r="C98" s="17" t="s">
        <v>92</v>
      </c>
      <c r="D98" s="17" t="s">
        <v>93</v>
      </c>
      <c r="E98" s="8" t="s">
        <v>201</v>
      </c>
      <c r="F98" s="45">
        <v>0</v>
      </c>
    </row>
    <row r="99" spans="2:6" ht="15.75" customHeight="1">
      <c r="B99" s="7"/>
      <c r="C99" s="17" t="s">
        <v>8</v>
      </c>
      <c r="D99" s="17" t="s">
        <v>11</v>
      </c>
      <c r="E99" s="8" t="s">
        <v>201</v>
      </c>
      <c r="F99" s="45">
        <v>0</v>
      </c>
    </row>
    <row r="100" spans="2:6" ht="15.75" customHeight="1">
      <c r="B100" s="7"/>
      <c r="C100" s="17" t="s">
        <v>94</v>
      </c>
      <c r="D100" s="17" t="s">
        <v>40</v>
      </c>
      <c r="E100" s="8" t="s">
        <v>201</v>
      </c>
      <c r="F100" s="45">
        <v>0</v>
      </c>
    </row>
    <row r="101" spans="2:6" ht="15.75" customHeight="1">
      <c r="B101" s="7"/>
      <c r="C101" s="17" t="s">
        <v>95</v>
      </c>
      <c r="D101" s="17" t="s">
        <v>40</v>
      </c>
      <c r="E101" s="8" t="s">
        <v>201</v>
      </c>
      <c r="F101" s="45">
        <v>0</v>
      </c>
    </row>
    <row r="102" spans="2:6" ht="15.75" customHeight="1">
      <c r="B102" s="7"/>
      <c r="C102" s="17" t="s">
        <v>96</v>
      </c>
      <c r="D102" s="17" t="s">
        <v>13</v>
      </c>
      <c r="E102" s="8" t="s">
        <v>201</v>
      </c>
      <c r="F102" s="45">
        <v>0</v>
      </c>
    </row>
    <row r="103" spans="2:6" ht="15.75" customHeight="1">
      <c r="B103" s="7"/>
      <c r="C103" s="17" t="s">
        <v>20</v>
      </c>
      <c r="D103" s="17" t="s">
        <v>21</v>
      </c>
      <c r="E103" s="8" t="s">
        <v>201</v>
      </c>
      <c r="F103" s="45">
        <v>0</v>
      </c>
    </row>
    <row r="104" spans="2:6" ht="15.75" customHeight="1">
      <c r="B104" s="7"/>
      <c r="C104" s="17" t="s">
        <v>46</v>
      </c>
      <c r="D104" s="17" t="s">
        <v>7</v>
      </c>
      <c r="E104" s="8" t="s">
        <v>201</v>
      </c>
      <c r="F104" s="45">
        <v>0</v>
      </c>
    </row>
    <row r="105" spans="2:6" ht="15.75" customHeight="1">
      <c r="B105" s="7"/>
      <c r="C105" s="17" t="s">
        <v>97</v>
      </c>
      <c r="D105" s="17" t="s">
        <v>19</v>
      </c>
      <c r="E105" s="8" t="s">
        <v>201</v>
      </c>
      <c r="F105" s="45">
        <v>0</v>
      </c>
    </row>
    <row r="106" spans="2:6" ht="15.75" customHeight="1">
      <c r="B106" s="7"/>
      <c r="C106" s="17" t="s">
        <v>14</v>
      </c>
      <c r="D106" s="17" t="s">
        <v>11</v>
      </c>
      <c r="E106" s="8" t="s">
        <v>201</v>
      </c>
      <c r="F106" s="45">
        <v>0</v>
      </c>
    </row>
    <row r="107" spans="2:6" ht="15.75" customHeight="1">
      <c r="B107" s="7"/>
      <c r="C107" s="17" t="s">
        <v>88</v>
      </c>
      <c r="D107" s="17" t="s">
        <v>21</v>
      </c>
      <c r="E107" s="8" t="s">
        <v>201</v>
      </c>
      <c r="F107" s="45">
        <v>0</v>
      </c>
    </row>
    <row r="108" spans="2:6" ht="15.75" customHeight="1">
      <c r="B108" s="7"/>
      <c r="C108" s="17" t="s">
        <v>98</v>
      </c>
      <c r="D108" s="17" t="s">
        <v>62</v>
      </c>
      <c r="E108" s="10">
        <v>143125</v>
      </c>
      <c r="F108" s="45">
        <v>0</v>
      </c>
    </row>
    <row r="109" spans="2:6" ht="15.75" customHeight="1">
      <c r="B109" s="7"/>
      <c r="C109" s="17" t="s">
        <v>99</v>
      </c>
      <c r="D109" s="17" t="s">
        <v>21</v>
      </c>
      <c r="E109" s="8" t="s">
        <v>201</v>
      </c>
      <c r="F109" s="45">
        <v>0</v>
      </c>
    </row>
    <row r="110" spans="2:6" ht="15.75" customHeight="1">
      <c r="B110" s="7"/>
      <c r="C110" s="17" t="s">
        <v>6</v>
      </c>
      <c r="D110" s="17" t="s">
        <v>7</v>
      </c>
      <c r="E110" s="8" t="s">
        <v>201</v>
      </c>
      <c r="F110" s="45">
        <v>0</v>
      </c>
    </row>
    <row r="111" spans="2:6" ht="15.75" customHeight="1">
      <c r="B111" s="7"/>
      <c r="C111" s="17" t="s">
        <v>49</v>
      </c>
      <c r="D111" s="17" t="s">
        <v>7</v>
      </c>
      <c r="E111" s="10">
        <v>894344</v>
      </c>
      <c r="F111" s="45">
        <v>0</v>
      </c>
    </row>
    <row r="112" spans="2:6" ht="15.75" customHeight="1">
      <c r="B112" s="7"/>
      <c r="C112" s="17" t="s">
        <v>50</v>
      </c>
      <c r="D112" s="17" t="s">
        <v>19</v>
      </c>
      <c r="E112" s="8" t="s">
        <v>201</v>
      </c>
      <c r="F112" s="45">
        <v>0</v>
      </c>
    </row>
    <row r="113" spans="2:6" ht="15.75" customHeight="1">
      <c r="B113" s="7"/>
      <c r="C113" s="17" t="s">
        <v>84</v>
      </c>
      <c r="D113" s="17" t="s">
        <v>7</v>
      </c>
      <c r="E113" s="8" t="s">
        <v>201</v>
      </c>
      <c r="F113" s="45">
        <v>0</v>
      </c>
    </row>
    <row r="114" spans="2:6" ht="15.75" customHeight="1">
      <c r="B114" s="7"/>
      <c r="C114" s="17" t="s">
        <v>100</v>
      </c>
      <c r="D114" s="17" t="s">
        <v>7</v>
      </c>
      <c r="E114" s="10">
        <v>5383234</v>
      </c>
      <c r="F114" s="45">
        <v>82897</v>
      </c>
    </row>
    <row r="115" spans="2:6" ht="15.75" customHeight="1">
      <c r="B115" s="7"/>
      <c r="C115" s="17" t="s">
        <v>101</v>
      </c>
      <c r="D115" s="31" t="s">
        <v>202</v>
      </c>
      <c r="E115" s="69" t="s">
        <v>201</v>
      </c>
      <c r="F115" s="45">
        <v>0</v>
      </c>
    </row>
    <row r="116" spans="2:6" ht="15.75" customHeight="1">
      <c r="B116" s="7"/>
      <c r="C116" s="17" t="s">
        <v>102</v>
      </c>
      <c r="D116" s="17" t="s">
        <v>40</v>
      </c>
      <c r="E116" s="8" t="s">
        <v>201</v>
      </c>
      <c r="F116" s="45">
        <v>0</v>
      </c>
    </row>
    <row r="117" spans="2:6" ht="15.75" customHeight="1">
      <c r="B117" s="7"/>
      <c r="C117" s="17" t="s">
        <v>103</v>
      </c>
      <c r="D117" s="17" t="s">
        <v>62</v>
      </c>
      <c r="E117" s="10">
        <v>37885</v>
      </c>
      <c r="F117" s="45">
        <v>0</v>
      </c>
    </row>
    <row r="118" spans="2:6" ht="15.75" customHeight="1">
      <c r="B118" s="7"/>
      <c r="C118" s="17" t="s">
        <v>15</v>
      </c>
      <c r="D118" s="17" t="s">
        <v>171</v>
      </c>
      <c r="E118" s="8" t="s">
        <v>201</v>
      </c>
      <c r="F118" s="45">
        <v>0</v>
      </c>
    </row>
    <row r="119" spans="2:6" ht="15.75" customHeight="1">
      <c r="B119" s="7"/>
      <c r="C119" s="17" t="s">
        <v>53</v>
      </c>
      <c r="D119" s="17" t="s">
        <v>40</v>
      </c>
      <c r="E119" s="8" t="s">
        <v>201</v>
      </c>
      <c r="F119" s="45">
        <v>0</v>
      </c>
    </row>
    <row r="120" spans="2:6" ht="15.75" customHeight="1">
      <c r="B120" s="7"/>
      <c r="C120" s="17" t="s">
        <v>104</v>
      </c>
      <c r="D120" s="17" t="s">
        <v>21</v>
      </c>
      <c r="E120" s="8" t="s">
        <v>201</v>
      </c>
      <c r="F120" s="45">
        <v>0</v>
      </c>
    </row>
    <row r="121" spans="2:6" ht="15.75" customHeight="1">
      <c r="B121" s="7"/>
      <c r="C121" s="17" t="s">
        <v>105</v>
      </c>
      <c r="D121" s="17" t="s">
        <v>21</v>
      </c>
      <c r="E121" s="8" t="s">
        <v>201</v>
      </c>
      <c r="F121" s="45">
        <v>0</v>
      </c>
    </row>
    <row r="122" spans="2:6" ht="15.75" customHeight="1">
      <c r="B122" s="7"/>
      <c r="C122" s="17" t="s">
        <v>106</v>
      </c>
      <c r="D122" s="17" t="s">
        <v>19</v>
      </c>
      <c r="E122" s="8" t="s">
        <v>201</v>
      </c>
      <c r="F122" s="45">
        <v>0</v>
      </c>
    </row>
    <row r="123" spans="2:6" ht="15.75" customHeight="1">
      <c r="B123" s="7"/>
      <c r="C123" s="17" t="s">
        <v>54</v>
      </c>
      <c r="D123" s="17" t="s">
        <v>40</v>
      </c>
      <c r="E123" s="8" t="s">
        <v>201</v>
      </c>
      <c r="F123" s="45">
        <v>0</v>
      </c>
    </row>
    <row r="124" spans="2:6" ht="15.75" customHeight="1">
      <c r="B124" s="7"/>
      <c r="C124" s="17" t="s">
        <v>107</v>
      </c>
      <c r="D124" s="17" t="s">
        <v>19</v>
      </c>
      <c r="E124" s="8" t="s">
        <v>201</v>
      </c>
      <c r="F124" s="45">
        <v>0</v>
      </c>
    </row>
    <row r="125" spans="2:6" ht="15.75" customHeight="1">
      <c r="B125" s="7"/>
      <c r="C125" s="17" t="s">
        <v>108</v>
      </c>
      <c r="D125" s="17" t="s">
        <v>93</v>
      </c>
      <c r="E125" s="8" t="s">
        <v>201</v>
      </c>
      <c r="F125" s="45">
        <v>0</v>
      </c>
    </row>
    <row r="126" spans="2:6" ht="15.75" customHeight="1">
      <c r="B126" s="7"/>
      <c r="C126" s="17" t="s">
        <v>109</v>
      </c>
      <c r="D126" s="17" t="s">
        <v>61</v>
      </c>
      <c r="E126" s="8" t="s">
        <v>201</v>
      </c>
      <c r="F126" s="45">
        <v>0</v>
      </c>
    </row>
    <row r="127" spans="2:6" ht="15.75" customHeight="1">
      <c r="B127" s="7"/>
      <c r="C127" s="17" t="s">
        <v>110</v>
      </c>
      <c r="D127" s="17" t="s">
        <v>19</v>
      </c>
      <c r="E127" s="8" t="s">
        <v>201</v>
      </c>
      <c r="F127" s="45">
        <v>0</v>
      </c>
    </row>
    <row r="128" spans="2:6" ht="15.75" customHeight="1">
      <c r="B128" s="7"/>
      <c r="C128" s="17" t="s">
        <v>111</v>
      </c>
      <c r="D128" s="17" t="s">
        <v>19</v>
      </c>
      <c r="E128" s="8" t="s">
        <v>201</v>
      </c>
      <c r="F128" s="45">
        <v>0</v>
      </c>
    </row>
    <row r="129" spans="2:6" ht="15.75" customHeight="1">
      <c r="B129" s="7"/>
      <c r="C129" s="17" t="s">
        <v>112</v>
      </c>
      <c r="D129" s="17" t="s">
        <v>93</v>
      </c>
      <c r="E129" s="8" t="s">
        <v>201</v>
      </c>
      <c r="F129" s="45">
        <v>0</v>
      </c>
    </row>
    <row r="130" spans="2:6" ht="15.75" customHeight="1">
      <c r="B130" s="7"/>
      <c r="C130" s="17" t="s">
        <v>73</v>
      </c>
      <c r="D130" s="17" t="s">
        <v>19</v>
      </c>
      <c r="E130" s="8" t="s">
        <v>201</v>
      </c>
      <c r="F130" s="45">
        <v>0</v>
      </c>
    </row>
    <row r="131" spans="2:6" ht="15.75" customHeight="1">
      <c r="B131" s="7"/>
      <c r="C131" s="17" t="s">
        <v>113</v>
      </c>
      <c r="D131" s="17" t="s">
        <v>21</v>
      </c>
      <c r="E131" s="8" t="s">
        <v>201</v>
      </c>
      <c r="F131" s="45">
        <v>0</v>
      </c>
    </row>
    <row r="132" spans="2:6" ht="15.75" customHeight="1">
      <c r="B132" s="7"/>
      <c r="C132" s="17" t="s">
        <v>56</v>
      </c>
      <c r="D132" s="17" t="s">
        <v>7</v>
      </c>
      <c r="E132" s="8" t="s">
        <v>201</v>
      </c>
      <c r="F132" s="45">
        <v>0</v>
      </c>
    </row>
    <row r="133" spans="2:6" ht="15.75" customHeight="1">
      <c r="B133" s="7"/>
      <c r="C133" s="17" t="s">
        <v>114</v>
      </c>
      <c r="D133" s="17" t="s">
        <v>40</v>
      </c>
      <c r="E133" s="8" t="s">
        <v>201</v>
      </c>
      <c r="F133" s="45">
        <v>0</v>
      </c>
    </row>
    <row r="134" spans="2:6" ht="15.75" customHeight="1">
      <c r="B134" s="7"/>
      <c r="C134" s="17" t="s">
        <v>115</v>
      </c>
      <c r="D134" s="17" t="s">
        <v>21</v>
      </c>
      <c r="E134" s="8" t="s">
        <v>201</v>
      </c>
      <c r="F134" s="45">
        <v>0</v>
      </c>
    </row>
    <row r="135" spans="2:6" ht="15.75" customHeight="1">
      <c r="B135" s="7"/>
      <c r="C135" s="17" t="s">
        <v>116</v>
      </c>
      <c r="D135" s="17" t="s">
        <v>93</v>
      </c>
      <c r="E135" s="8" t="s">
        <v>201</v>
      </c>
      <c r="F135" s="45">
        <v>0</v>
      </c>
    </row>
    <row r="136" spans="2:6" ht="15.75" customHeight="1">
      <c r="B136" s="7"/>
      <c r="C136" s="17" t="s">
        <v>117</v>
      </c>
      <c r="D136" s="17" t="s">
        <v>13</v>
      </c>
      <c r="E136" s="8" t="s">
        <v>201</v>
      </c>
      <c r="F136" s="45">
        <v>0</v>
      </c>
    </row>
    <row r="137" spans="2:6" ht="15.75" customHeight="1">
      <c r="B137" s="7"/>
      <c r="C137" s="17" t="s">
        <v>118</v>
      </c>
      <c r="D137" s="17" t="s">
        <v>40</v>
      </c>
      <c r="E137" s="8" t="s">
        <v>201</v>
      </c>
      <c r="F137" s="45">
        <v>0</v>
      </c>
    </row>
    <row r="138" spans="2:6" ht="15.75" customHeight="1">
      <c r="B138" s="7"/>
      <c r="C138" s="17" t="s">
        <v>23</v>
      </c>
      <c r="D138" s="17" t="s">
        <v>19</v>
      </c>
      <c r="E138" s="8" t="s">
        <v>201</v>
      </c>
      <c r="F138" s="45">
        <v>0</v>
      </c>
    </row>
    <row r="139" spans="2:6" ht="15.75" customHeight="1">
      <c r="B139" s="20"/>
      <c r="C139" s="32" t="s">
        <v>75</v>
      </c>
      <c r="D139" s="17" t="s">
        <v>19</v>
      </c>
      <c r="E139" s="10">
        <v>184697</v>
      </c>
      <c r="F139" s="45">
        <v>0</v>
      </c>
    </row>
    <row r="140" spans="2:6" ht="15.75" customHeight="1">
      <c r="B140" s="51"/>
      <c r="C140" s="50" t="s">
        <v>198</v>
      </c>
      <c r="D140" s="53"/>
      <c r="E140" s="54">
        <f>SUM(E84:E139)</f>
        <v>6643285</v>
      </c>
      <c r="F140" s="56">
        <f>SUM(F93:F139,F89:F91,F86:F88,F84)</f>
        <v>82897</v>
      </c>
    </row>
    <row r="141" spans="2:6" ht="15.75" customHeight="1">
      <c r="B141" s="23" t="s">
        <v>79</v>
      </c>
      <c r="C141" s="25" t="s">
        <v>38</v>
      </c>
      <c r="D141" s="16" t="s">
        <v>7</v>
      </c>
      <c r="E141" s="9">
        <v>647735</v>
      </c>
      <c r="F141" s="44">
        <v>7838</v>
      </c>
    </row>
    <row r="142" spans="2:6" ht="15.75" customHeight="1">
      <c r="B142" s="1" t="s">
        <v>86</v>
      </c>
      <c r="C142" s="26" t="s">
        <v>80</v>
      </c>
      <c r="D142" s="17" t="s">
        <v>62</v>
      </c>
      <c r="E142" s="10">
        <v>87887</v>
      </c>
      <c r="F142" s="45">
        <v>0</v>
      </c>
    </row>
    <row r="143" spans="2:6" ht="15.75" customHeight="1">
      <c r="B143" s="1" t="s">
        <v>87</v>
      </c>
      <c r="C143" s="26" t="s">
        <v>81</v>
      </c>
      <c r="D143" s="17" t="s">
        <v>65</v>
      </c>
      <c r="E143" s="10">
        <v>58789</v>
      </c>
      <c r="F143" s="45">
        <v>0</v>
      </c>
    </row>
    <row r="144" spans="2:6" ht="15.75" customHeight="1">
      <c r="B144" s="55"/>
      <c r="C144" s="50" t="s">
        <v>198</v>
      </c>
      <c r="D144" s="53"/>
      <c r="E144" s="54">
        <f>SUM(E141:E143)</f>
        <v>794411</v>
      </c>
      <c r="F144" s="56">
        <f>SUM(F141:F143)</f>
        <v>7838</v>
      </c>
    </row>
    <row r="145" spans="2:6" ht="15.75" customHeight="1">
      <c r="B145" s="24" t="s">
        <v>69</v>
      </c>
      <c r="C145" s="17" t="s">
        <v>88</v>
      </c>
      <c r="D145" s="17" t="s">
        <v>21</v>
      </c>
      <c r="E145" s="8" t="s">
        <v>201</v>
      </c>
      <c r="F145" s="44">
        <v>0</v>
      </c>
    </row>
    <row r="146" spans="2:6" ht="15.75" customHeight="1">
      <c r="B146" s="24" t="s">
        <v>86</v>
      </c>
      <c r="C146" s="20"/>
      <c r="D146" s="20"/>
      <c r="E146" s="8" t="s">
        <v>201</v>
      </c>
      <c r="F146" s="45">
        <v>0</v>
      </c>
    </row>
    <row r="147" spans="2:6" ht="15.75" customHeight="1">
      <c r="B147" s="5" t="s">
        <v>87</v>
      </c>
      <c r="C147" s="21"/>
      <c r="D147" s="21"/>
      <c r="E147" s="8" t="s">
        <v>201</v>
      </c>
      <c r="F147" s="46">
        <v>0</v>
      </c>
    </row>
    <row r="148" spans="2:6" ht="15.75" customHeight="1">
      <c r="B148" s="29" t="s">
        <v>119</v>
      </c>
      <c r="C148" s="16" t="s">
        <v>18</v>
      </c>
      <c r="D148" s="16" t="s">
        <v>93</v>
      </c>
      <c r="E148" s="9">
        <v>744349702</v>
      </c>
      <c r="F148" s="45">
        <v>5009694</v>
      </c>
    </row>
    <row r="149" spans="2:6" ht="15.75" customHeight="1">
      <c r="B149" s="7"/>
      <c r="C149" s="17" t="s">
        <v>90</v>
      </c>
      <c r="D149" s="17" t="s">
        <v>7</v>
      </c>
      <c r="E149" s="10">
        <v>43408036</v>
      </c>
      <c r="F149" s="45">
        <v>230996</v>
      </c>
    </row>
    <row r="150" spans="2:6" ht="15.75" customHeight="1">
      <c r="B150" s="7"/>
      <c r="C150" s="17" t="s">
        <v>91</v>
      </c>
      <c r="D150" s="17" t="s">
        <v>19</v>
      </c>
      <c r="E150" s="10">
        <v>101415236</v>
      </c>
      <c r="F150" s="45">
        <v>569386</v>
      </c>
    </row>
    <row r="151" spans="2:6" ht="15.75" customHeight="1">
      <c r="B151" s="7"/>
      <c r="C151" s="17" t="s">
        <v>120</v>
      </c>
      <c r="D151" s="17" t="s">
        <v>121</v>
      </c>
      <c r="E151" s="8" t="s">
        <v>201</v>
      </c>
      <c r="F151" s="45">
        <v>0</v>
      </c>
    </row>
    <row r="152" spans="2:6" ht="15.75" customHeight="1">
      <c r="B152" s="7"/>
      <c r="C152" s="17" t="s">
        <v>39</v>
      </c>
      <c r="D152" s="17" t="s">
        <v>40</v>
      </c>
      <c r="E152" s="10">
        <v>129467774</v>
      </c>
      <c r="F152" s="45">
        <v>384421</v>
      </c>
    </row>
    <row r="153" spans="2:6" ht="15.75" customHeight="1">
      <c r="B153" s="7"/>
      <c r="C153" s="17" t="s">
        <v>122</v>
      </c>
      <c r="D153" s="17" t="s">
        <v>123</v>
      </c>
      <c r="E153" s="10">
        <v>4405109</v>
      </c>
      <c r="F153" s="45">
        <v>0</v>
      </c>
    </row>
    <row r="154" spans="2:6" ht="15.75" customHeight="1">
      <c r="B154" s="7"/>
      <c r="C154" s="17" t="s">
        <v>124</v>
      </c>
      <c r="D154" s="17" t="s">
        <v>13</v>
      </c>
      <c r="E154" s="10">
        <v>23647</v>
      </c>
      <c r="F154" s="45">
        <v>0</v>
      </c>
    </row>
    <row r="155" spans="2:6" ht="15.75" customHeight="1">
      <c r="B155" s="7"/>
      <c r="C155" s="17" t="s">
        <v>125</v>
      </c>
      <c r="D155" s="17" t="s">
        <v>11</v>
      </c>
      <c r="E155" s="10">
        <v>158116</v>
      </c>
      <c r="F155" s="45">
        <v>0</v>
      </c>
    </row>
    <row r="156" spans="2:6" ht="15.75" customHeight="1">
      <c r="B156" s="7"/>
      <c r="C156" s="17" t="s">
        <v>10</v>
      </c>
      <c r="D156" s="17" t="s">
        <v>11</v>
      </c>
      <c r="E156" s="10">
        <v>237034577</v>
      </c>
      <c r="F156" s="45">
        <v>768937</v>
      </c>
    </row>
    <row r="157" spans="2:6" ht="15.75" customHeight="1">
      <c r="B157" s="7"/>
      <c r="C157" s="17" t="s">
        <v>126</v>
      </c>
      <c r="D157" s="17" t="s">
        <v>21</v>
      </c>
      <c r="E157" s="10">
        <v>46516</v>
      </c>
      <c r="F157" s="45">
        <v>0</v>
      </c>
    </row>
    <row r="158" spans="2:6" ht="15.75" customHeight="1">
      <c r="B158" s="7"/>
      <c r="C158" s="17" t="s">
        <v>127</v>
      </c>
      <c r="D158" s="17" t="s">
        <v>11</v>
      </c>
      <c r="E158" s="10">
        <v>204991151</v>
      </c>
      <c r="F158" s="45">
        <v>16625</v>
      </c>
    </row>
    <row r="159" spans="2:6" ht="15.75" customHeight="1">
      <c r="B159" s="7"/>
      <c r="C159" s="17" t="s">
        <v>128</v>
      </c>
      <c r="D159" s="17" t="s">
        <v>93</v>
      </c>
      <c r="E159" s="10">
        <v>2171658</v>
      </c>
      <c r="F159" s="45">
        <v>63272</v>
      </c>
    </row>
    <row r="160" spans="2:6" ht="15.75" customHeight="1">
      <c r="B160" s="7"/>
      <c r="C160" s="17" t="s">
        <v>92</v>
      </c>
      <c r="D160" s="17" t="s">
        <v>93</v>
      </c>
      <c r="E160" s="10">
        <v>75041219</v>
      </c>
      <c r="F160" s="45">
        <v>719842</v>
      </c>
    </row>
    <row r="161" spans="2:6" ht="15.75" customHeight="1">
      <c r="B161" s="7"/>
      <c r="C161" s="17" t="s">
        <v>8</v>
      </c>
      <c r="D161" s="17" t="s">
        <v>19</v>
      </c>
      <c r="E161" s="10">
        <v>914343495</v>
      </c>
      <c r="F161" s="45">
        <v>5912357</v>
      </c>
    </row>
    <row r="162" spans="2:6" ht="15.75" customHeight="1">
      <c r="B162" s="7"/>
      <c r="C162" s="17" t="s">
        <v>129</v>
      </c>
      <c r="D162" s="17" t="s">
        <v>19</v>
      </c>
      <c r="E162" s="10">
        <v>1885865</v>
      </c>
      <c r="F162" s="45">
        <v>174313</v>
      </c>
    </row>
    <row r="163" spans="2:6" ht="15.75" customHeight="1">
      <c r="B163" s="7"/>
      <c r="C163" s="17" t="s">
        <v>130</v>
      </c>
      <c r="D163" s="17" t="s">
        <v>19</v>
      </c>
      <c r="E163" s="10">
        <v>38471</v>
      </c>
      <c r="F163" s="45">
        <v>0</v>
      </c>
    </row>
    <row r="164" spans="2:6" ht="15.75" customHeight="1">
      <c r="B164" s="7"/>
      <c r="C164" s="17" t="s">
        <v>131</v>
      </c>
      <c r="D164" s="17" t="s">
        <v>93</v>
      </c>
      <c r="E164" s="10">
        <v>123572752</v>
      </c>
      <c r="F164" s="45">
        <v>0</v>
      </c>
    </row>
    <row r="165" spans="2:6" ht="15.75" customHeight="1">
      <c r="B165" s="7"/>
      <c r="C165" s="17" t="s">
        <v>94</v>
      </c>
      <c r="D165" s="17" t="s">
        <v>40</v>
      </c>
      <c r="E165" s="10">
        <v>154903825</v>
      </c>
      <c r="F165" s="45">
        <v>485902</v>
      </c>
    </row>
    <row r="166" spans="2:6" ht="15.75" customHeight="1">
      <c r="B166" s="7"/>
      <c r="C166" s="17" t="s">
        <v>95</v>
      </c>
      <c r="D166" s="17" t="s">
        <v>40</v>
      </c>
      <c r="E166" s="10">
        <v>39424545</v>
      </c>
      <c r="F166" s="45">
        <v>164688</v>
      </c>
    </row>
    <row r="167" spans="2:6" ht="15.75" customHeight="1">
      <c r="B167" s="7"/>
      <c r="C167" s="17" t="s">
        <v>132</v>
      </c>
      <c r="D167" s="17" t="s">
        <v>93</v>
      </c>
      <c r="E167" s="10">
        <v>18039978</v>
      </c>
      <c r="F167" s="45">
        <v>322780</v>
      </c>
    </row>
    <row r="168" spans="2:6" ht="15.75" customHeight="1">
      <c r="B168" s="7"/>
      <c r="C168" s="17" t="s">
        <v>20</v>
      </c>
      <c r="D168" s="17" t="s">
        <v>21</v>
      </c>
      <c r="E168" s="10">
        <v>115631509</v>
      </c>
      <c r="F168" s="45">
        <v>589868</v>
      </c>
    </row>
    <row r="169" spans="2:6" ht="15.75" customHeight="1">
      <c r="B169" s="7"/>
      <c r="C169" s="17" t="s">
        <v>46</v>
      </c>
      <c r="D169" s="17" t="s">
        <v>7</v>
      </c>
      <c r="E169" s="10">
        <v>3187872</v>
      </c>
      <c r="F169" s="45">
        <v>0</v>
      </c>
    </row>
    <row r="170" spans="2:6" ht="15.75" customHeight="1">
      <c r="B170" s="7"/>
      <c r="C170" s="17" t="s">
        <v>97</v>
      </c>
      <c r="D170" s="17" t="s">
        <v>19</v>
      </c>
      <c r="E170" s="10">
        <v>83777289</v>
      </c>
      <c r="F170" s="45">
        <v>823863</v>
      </c>
    </row>
    <row r="171" spans="2:6" ht="15.75" customHeight="1">
      <c r="B171" s="7"/>
      <c r="C171" s="17" t="s">
        <v>14</v>
      </c>
      <c r="D171" s="17" t="s">
        <v>11</v>
      </c>
      <c r="E171" s="10">
        <v>168079853</v>
      </c>
      <c r="F171" s="45">
        <v>1659114</v>
      </c>
    </row>
    <row r="172" spans="2:6" ht="15.75" customHeight="1">
      <c r="B172" s="7"/>
      <c r="C172" s="17" t="s">
        <v>133</v>
      </c>
      <c r="D172" s="17" t="s">
        <v>11</v>
      </c>
      <c r="E172" s="10">
        <v>16975386</v>
      </c>
      <c r="F172" s="45">
        <v>0</v>
      </c>
    </row>
    <row r="173" spans="2:6" ht="15.75" customHeight="1">
      <c r="B173" s="7"/>
      <c r="C173" s="17" t="s">
        <v>134</v>
      </c>
      <c r="D173" s="17" t="s">
        <v>93</v>
      </c>
      <c r="E173" s="10">
        <v>3774761</v>
      </c>
      <c r="F173" s="45">
        <v>0</v>
      </c>
    </row>
    <row r="174" spans="2:6" ht="15.75" customHeight="1">
      <c r="B174" s="7"/>
      <c r="C174" s="17" t="s">
        <v>88</v>
      </c>
      <c r="D174" s="17" t="s">
        <v>21</v>
      </c>
      <c r="E174" s="10">
        <v>60826247</v>
      </c>
      <c r="F174" s="45">
        <v>234355</v>
      </c>
    </row>
    <row r="175" spans="2:6" ht="15.75" customHeight="1">
      <c r="B175" s="7"/>
      <c r="C175" s="17" t="s">
        <v>196</v>
      </c>
      <c r="D175" s="17" t="s">
        <v>11</v>
      </c>
      <c r="E175" s="10">
        <v>262554828</v>
      </c>
      <c r="F175" s="45">
        <v>0</v>
      </c>
    </row>
    <row r="176" spans="2:6" ht="15.75" customHeight="1">
      <c r="B176" s="7"/>
      <c r="C176" s="17" t="s">
        <v>135</v>
      </c>
      <c r="D176" s="17" t="s">
        <v>11</v>
      </c>
      <c r="E176" s="10">
        <v>10052366</v>
      </c>
      <c r="F176" s="45">
        <v>0</v>
      </c>
    </row>
    <row r="177" spans="2:6" ht="15.75" customHeight="1">
      <c r="B177" s="7"/>
      <c r="C177" s="17" t="s">
        <v>136</v>
      </c>
      <c r="D177" s="17" t="s">
        <v>7</v>
      </c>
      <c r="E177" s="10">
        <v>42063</v>
      </c>
      <c r="F177" s="45">
        <v>0</v>
      </c>
    </row>
    <row r="178" spans="2:6" ht="15.75" customHeight="1">
      <c r="B178" s="7"/>
      <c r="C178" s="17" t="s">
        <v>137</v>
      </c>
      <c r="D178" s="17" t="s">
        <v>11</v>
      </c>
      <c r="E178" s="10">
        <v>424262</v>
      </c>
      <c r="F178" s="45">
        <v>0</v>
      </c>
    </row>
    <row r="179" spans="2:6" ht="15.75" customHeight="1">
      <c r="B179" s="7"/>
      <c r="C179" s="17" t="s">
        <v>138</v>
      </c>
      <c r="D179" s="17" t="s">
        <v>40</v>
      </c>
      <c r="E179" s="10">
        <v>798639</v>
      </c>
      <c r="F179" s="45">
        <v>0</v>
      </c>
    </row>
    <row r="180" spans="2:6" ht="15.75" customHeight="1">
      <c r="B180" s="7"/>
      <c r="C180" s="17" t="s">
        <v>99</v>
      </c>
      <c r="D180" s="17" t="s">
        <v>21</v>
      </c>
      <c r="E180" s="10">
        <v>1375003</v>
      </c>
      <c r="F180" s="45">
        <v>0</v>
      </c>
    </row>
    <row r="181" spans="2:6" ht="15.75" customHeight="1">
      <c r="B181" s="7"/>
      <c r="C181" s="17" t="s">
        <v>6</v>
      </c>
      <c r="D181" s="17" t="s">
        <v>7</v>
      </c>
      <c r="E181" s="10">
        <v>306242786</v>
      </c>
      <c r="F181" s="45">
        <v>2270134</v>
      </c>
    </row>
    <row r="182" spans="2:6" ht="15.75" customHeight="1">
      <c r="B182" s="7"/>
      <c r="C182" s="17" t="s">
        <v>139</v>
      </c>
      <c r="D182" s="17" t="s">
        <v>40</v>
      </c>
      <c r="E182" s="10">
        <v>7111984</v>
      </c>
      <c r="F182" s="45">
        <v>30418</v>
      </c>
    </row>
    <row r="183" spans="2:6" ht="15.75" customHeight="1">
      <c r="B183" s="7"/>
      <c r="C183" s="17" t="s">
        <v>140</v>
      </c>
      <c r="D183" s="17" t="s">
        <v>13</v>
      </c>
      <c r="E183" s="10">
        <v>15205415</v>
      </c>
      <c r="F183" s="45">
        <v>0</v>
      </c>
    </row>
    <row r="184" spans="2:6" ht="15.75" customHeight="1">
      <c r="B184" s="7"/>
      <c r="C184" s="17" t="s">
        <v>50</v>
      </c>
      <c r="D184" s="17" t="s">
        <v>19</v>
      </c>
      <c r="E184" s="10">
        <v>51278646</v>
      </c>
      <c r="F184" s="45">
        <v>444701</v>
      </c>
    </row>
    <row r="185" spans="2:6" ht="15.75" customHeight="1">
      <c r="B185" s="7"/>
      <c r="C185" s="17" t="s">
        <v>141</v>
      </c>
      <c r="D185" s="17" t="s">
        <v>7</v>
      </c>
      <c r="E185" s="10">
        <v>295413</v>
      </c>
      <c r="F185" s="45">
        <v>0</v>
      </c>
    </row>
    <row r="186" spans="2:6" ht="15.75" customHeight="1">
      <c r="B186" s="7"/>
      <c r="C186" s="17" t="s">
        <v>84</v>
      </c>
      <c r="D186" s="17" t="s">
        <v>7</v>
      </c>
      <c r="E186" s="10">
        <v>202658633</v>
      </c>
      <c r="F186" s="45">
        <v>1464896</v>
      </c>
    </row>
    <row r="187" spans="2:6" ht="15.75" customHeight="1">
      <c r="B187" s="7"/>
      <c r="C187" s="17" t="s">
        <v>142</v>
      </c>
      <c r="D187" s="17" t="s">
        <v>21</v>
      </c>
      <c r="E187" s="10">
        <v>98505420</v>
      </c>
      <c r="F187" s="45">
        <v>715621</v>
      </c>
    </row>
    <row r="188" spans="2:6" ht="15.75" customHeight="1">
      <c r="B188" s="7"/>
      <c r="C188" s="17" t="s">
        <v>143</v>
      </c>
      <c r="D188" s="17" t="s">
        <v>11</v>
      </c>
      <c r="E188" s="10">
        <v>2674564</v>
      </c>
      <c r="F188" s="45">
        <v>0</v>
      </c>
    </row>
    <row r="189" spans="2:6" ht="15.75" customHeight="1">
      <c r="B189" s="7"/>
      <c r="C189" s="17" t="s">
        <v>144</v>
      </c>
      <c r="D189" s="17" t="s">
        <v>40</v>
      </c>
      <c r="E189" s="10">
        <v>9369820</v>
      </c>
      <c r="F189" s="45">
        <v>28949</v>
      </c>
    </row>
    <row r="190" spans="2:6" ht="15.75" customHeight="1">
      <c r="B190" s="7"/>
      <c r="C190" s="17" t="s">
        <v>85</v>
      </c>
      <c r="D190" s="17" t="s">
        <v>19</v>
      </c>
      <c r="E190" s="10">
        <v>144202308</v>
      </c>
      <c r="F190" s="45">
        <v>543115</v>
      </c>
    </row>
    <row r="191" spans="2:6" ht="15.75" customHeight="1">
      <c r="B191" s="7"/>
      <c r="C191" s="17" t="s">
        <v>102</v>
      </c>
      <c r="D191" s="17" t="s">
        <v>40</v>
      </c>
      <c r="E191" s="10">
        <v>55115867</v>
      </c>
      <c r="F191" s="45">
        <v>352578</v>
      </c>
    </row>
    <row r="192" spans="2:6" ht="15.75" customHeight="1">
      <c r="B192" s="7"/>
      <c r="C192" s="17" t="s">
        <v>145</v>
      </c>
      <c r="D192" s="17" t="s">
        <v>11</v>
      </c>
      <c r="E192" s="10">
        <v>55516723</v>
      </c>
      <c r="F192" s="45">
        <v>0</v>
      </c>
    </row>
    <row r="193" spans="2:6" ht="15.75" customHeight="1">
      <c r="B193" s="7"/>
      <c r="C193" s="17" t="s">
        <v>103</v>
      </c>
      <c r="D193" s="17" t="s">
        <v>62</v>
      </c>
      <c r="E193" s="10">
        <v>24459826</v>
      </c>
      <c r="F193" s="45">
        <v>0</v>
      </c>
    </row>
    <row r="194" spans="2:6" ht="15.75" customHeight="1">
      <c r="B194" s="7"/>
      <c r="C194" s="17" t="s">
        <v>15</v>
      </c>
      <c r="D194" s="17" t="s">
        <v>171</v>
      </c>
      <c r="E194" s="10">
        <v>375136840</v>
      </c>
      <c r="F194" s="45">
        <v>1853880</v>
      </c>
    </row>
    <row r="195" spans="2:6" ht="15.75" customHeight="1">
      <c r="B195" s="7"/>
      <c r="C195" s="17" t="s">
        <v>146</v>
      </c>
      <c r="D195" s="17" t="s">
        <v>11</v>
      </c>
      <c r="E195" s="10">
        <v>38991724</v>
      </c>
      <c r="F195" s="45">
        <v>0</v>
      </c>
    </row>
    <row r="196" spans="2:6" ht="15.75" customHeight="1">
      <c r="B196" s="7"/>
      <c r="C196" s="17" t="s">
        <v>104</v>
      </c>
      <c r="D196" s="17" t="s">
        <v>21</v>
      </c>
      <c r="E196" s="10">
        <v>105479800</v>
      </c>
      <c r="F196" s="45">
        <v>313420</v>
      </c>
    </row>
    <row r="197" spans="2:6" ht="15.75" customHeight="1">
      <c r="B197" s="7"/>
      <c r="C197" s="17" t="s">
        <v>147</v>
      </c>
      <c r="D197" s="17" t="s">
        <v>148</v>
      </c>
      <c r="E197" s="8" t="s">
        <v>201</v>
      </c>
      <c r="F197" s="45">
        <v>0</v>
      </c>
    </row>
    <row r="198" spans="2:6" ht="15.75" customHeight="1">
      <c r="B198" s="7"/>
      <c r="C198" s="17" t="s">
        <v>149</v>
      </c>
      <c r="D198" s="17" t="s">
        <v>7</v>
      </c>
      <c r="E198" s="43">
        <v>53297</v>
      </c>
      <c r="F198" s="45">
        <v>161</v>
      </c>
    </row>
    <row r="199" spans="2:6" ht="15.75" customHeight="1">
      <c r="B199" s="7"/>
      <c r="C199" s="17" t="s">
        <v>105</v>
      </c>
      <c r="D199" s="17" t="s">
        <v>21</v>
      </c>
      <c r="E199" s="10">
        <v>17391005</v>
      </c>
      <c r="F199" s="45">
        <v>143347</v>
      </c>
    </row>
    <row r="200" spans="2:6" ht="15.75" customHeight="1">
      <c r="B200" s="7"/>
      <c r="C200" s="17" t="s">
        <v>22</v>
      </c>
      <c r="D200" s="17" t="s">
        <v>21</v>
      </c>
      <c r="E200" s="10">
        <v>31967579</v>
      </c>
      <c r="F200" s="45">
        <v>211325</v>
      </c>
    </row>
    <row r="201" spans="2:6" ht="15.75" customHeight="1">
      <c r="B201" s="7"/>
      <c r="C201" s="17" t="s">
        <v>150</v>
      </c>
      <c r="D201" s="17" t="s">
        <v>13</v>
      </c>
      <c r="E201" s="10">
        <v>493258</v>
      </c>
      <c r="F201" s="45">
        <v>0</v>
      </c>
    </row>
    <row r="202" spans="2:6" ht="15.75" customHeight="1">
      <c r="B202" s="7"/>
      <c r="C202" s="17" t="s">
        <v>106</v>
      </c>
      <c r="D202" s="17" t="s">
        <v>19</v>
      </c>
      <c r="E202" s="10">
        <v>11033296</v>
      </c>
      <c r="F202" s="45">
        <v>167993</v>
      </c>
    </row>
    <row r="203" spans="2:6" ht="15.75" customHeight="1">
      <c r="B203" s="7"/>
      <c r="C203" s="17" t="s">
        <v>54</v>
      </c>
      <c r="D203" s="17" t="s">
        <v>40</v>
      </c>
      <c r="E203" s="10">
        <v>17612985</v>
      </c>
      <c r="F203" s="45">
        <v>126517</v>
      </c>
    </row>
    <row r="204" spans="2:6" ht="15.75" customHeight="1">
      <c r="B204" s="7"/>
      <c r="C204" s="17" t="s">
        <v>108</v>
      </c>
      <c r="D204" s="17" t="s">
        <v>93</v>
      </c>
      <c r="E204" s="10">
        <v>35898389</v>
      </c>
      <c r="F204" s="45">
        <v>255019</v>
      </c>
    </row>
    <row r="205" spans="2:6" ht="15.75" customHeight="1">
      <c r="B205" s="7"/>
      <c r="C205" s="17" t="s">
        <v>110</v>
      </c>
      <c r="D205" s="17" t="s">
        <v>19</v>
      </c>
      <c r="E205" s="10">
        <v>169057842</v>
      </c>
      <c r="F205" s="45">
        <v>1470558</v>
      </c>
    </row>
    <row r="206" spans="2:6" ht="15.75" customHeight="1">
      <c r="B206" s="7"/>
      <c r="C206" s="17" t="s">
        <v>111</v>
      </c>
      <c r="D206" s="17" t="s">
        <v>19</v>
      </c>
      <c r="E206" s="10">
        <v>21854806</v>
      </c>
      <c r="F206" s="45">
        <v>87316</v>
      </c>
    </row>
    <row r="207" spans="2:6" ht="15.75" customHeight="1">
      <c r="B207" s="7"/>
      <c r="C207" s="17" t="s">
        <v>112</v>
      </c>
      <c r="D207" s="17" t="s">
        <v>93</v>
      </c>
      <c r="E207" s="10">
        <v>10619546</v>
      </c>
      <c r="F207" s="45">
        <v>275561</v>
      </c>
    </row>
    <row r="208" spans="2:6" ht="15.75" customHeight="1">
      <c r="B208" s="7"/>
      <c r="C208" s="17" t="s">
        <v>151</v>
      </c>
      <c r="D208" s="17" t="s">
        <v>61</v>
      </c>
      <c r="E208" s="10">
        <v>318185</v>
      </c>
      <c r="F208" s="45">
        <v>0</v>
      </c>
    </row>
    <row r="209" spans="2:6" ht="15.75" customHeight="1">
      <c r="B209" s="7"/>
      <c r="C209" s="17" t="s">
        <v>73</v>
      </c>
      <c r="D209" s="17" t="s">
        <v>19</v>
      </c>
      <c r="E209" s="10">
        <v>20508375</v>
      </c>
      <c r="F209" s="45">
        <v>73031</v>
      </c>
    </row>
    <row r="210" spans="2:6" ht="15.75" customHeight="1">
      <c r="B210" s="7"/>
      <c r="C210" s="17" t="s">
        <v>113</v>
      </c>
      <c r="D210" s="17" t="s">
        <v>40</v>
      </c>
      <c r="E210" s="10">
        <v>156889231</v>
      </c>
      <c r="F210" s="45">
        <v>413665</v>
      </c>
    </row>
    <row r="211" spans="2:6" ht="15.75" customHeight="1">
      <c r="B211" s="7"/>
      <c r="C211" s="17" t="s">
        <v>56</v>
      </c>
      <c r="D211" s="17" t="s">
        <v>7</v>
      </c>
      <c r="E211" s="10">
        <v>6035347</v>
      </c>
      <c r="F211" s="45">
        <v>7962</v>
      </c>
    </row>
    <row r="212" spans="2:6" ht="15.75" customHeight="1">
      <c r="B212" s="7"/>
      <c r="C212" s="17" t="s">
        <v>152</v>
      </c>
      <c r="D212" s="17" t="s">
        <v>21</v>
      </c>
      <c r="E212" s="10">
        <v>163229</v>
      </c>
      <c r="F212" s="45">
        <v>0</v>
      </c>
    </row>
    <row r="213" spans="2:6" ht="15.75" customHeight="1">
      <c r="B213" s="7"/>
      <c r="C213" s="17" t="s">
        <v>114</v>
      </c>
      <c r="D213" s="17" t="s">
        <v>40</v>
      </c>
      <c r="E213" s="10">
        <v>92891290</v>
      </c>
      <c r="F213" s="45">
        <v>709083</v>
      </c>
    </row>
    <row r="214" spans="2:6" ht="15.75" customHeight="1">
      <c r="B214" s="7"/>
      <c r="C214" s="17" t="s">
        <v>153</v>
      </c>
      <c r="D214" s="17" t="s">
        <v>7</v>
      </c>
      <c r="E214" s="10">
        <v>3843071</v>
      </c>
      <c r="F214" s="45">
        <v>29224</v>
      </c>
    </row>
    <row r="215" spans="2:6" ht="15.75" customHeight="1">
      <c r="B215" s="7"/>
      <c r="C215" s="17" t="s">
        <v>154</v>
      </c>
      <c r="D215" s="17" t="s">
        <v>7</v>
      </c>
      <c r="E215" s="10">
        <v>9793741</v>
      </c>
      <c r="F215" s="45">
        <v>0</v>
      </c>
    </row>
    <row r="216" spans="2:6" ht="15.75" customHeight="1">
      <c r="B216" s="7"/>
      <c r="C216" s="17" t="s">
        <v>115</v>
      </c>
      <c r="D216" s="17" t="s">
        <v>21</v>
      </c>
      <c r="E216" s="10">
        <v>48530135</v>
      </c>
      <c r="F216" s="45">
        <v>236822</v>
      </c>
    </row>
    <row r="217" spans="2:6" ht="15.75" customHeight="1">
      <c r="B217" s="7"/>
      <c r="C217" s="17" t="s">
        <v>155</v>
      </c>
      <c r="D217" s="17" t="s">
        <v>11</v>
      </c>
      <c r="E217" s="10">
        <v>2631562</v>
      </c>
      <c r="F217" s="45">
        <v>0</v>
      </c>
    </row>
    <row r="218" spans="2:6" ht="15.75" customHeight="1">
      <c r="B218" s="7"/>
      <c r="C218" s="17" t="s">
        <v>116</v>
      </c>
      <c r="D218" s="17" t="s">
        <v>40</v>
      </c>
      <c r="E218" s="10">
        <v>404807273</v>
      </c>
      <c r="F218" s="45">
        <v>920655</v>
      </c>
    </row>
    <row r="219" spans="2:6" ht="15.75" customHeight="1">
      <c r="B219" s="7"/>
      <c r="C219" s="17" t="s">
        <v>156</v>
      </c>
      <c r="D219" s="17" t="s">
        <v>93</v>
      </c>
      <c r="E219" s="8" t="s">
        <v>201</v>
      </c>
      <c r="F219" s="45">
        <v>0</v>
      </c>
    </row>
    <row r="220" spans="2:6" ht="15.75" customHeight="1">
      <c r="B220" s="7"/>
      <c r="C220" s="17" t="s">
        <v>157</v>
      </c>
      <c r="D220" s="17" t="s">
        <v>21</v>
      </c>
      <c r="E220" s="43">
        <v>8253135</v>
      </c>
      <c r="F220" s="45">
        <v>0</v>
      </c>
    </row>
    <row r="221" spans="2:6" ht="15.75" customHeight="1">
      <c r="B221" s="7"/>
      <c r="C221" s="17" t="s">
        <v>118</v>
      </c>
      <c r="D221" s="17" t="s">
        <v>40</v>
      </c>
      <c r="E221" s="10">
        <v>133710011</v>
      </c>
      <c r="F221" s="45">
        <v>447943</v>
      </c>
    </row>
    <row r="222" spans="2:6" ht="15.75" customHeight="1">
      <c r="B222" s="7"/>
      <c r="C222" s="17" t="s">
        <v>158</v>
      </c>
      <c r="D222" s="17" t="s">
        <v>11</v>
      </c>
      <c r="E222" s="10">
        <v>22202935</v>
      </c>
      <c r="F222" s="45">
        <v>224006</v>
      </c>
    </row>
    <row r="223" spans="2:6" ht="15.75" customHeight="1">
      <c r="B223" s="7"/>
      <c r="C223" s="17" t="s">
        <v>159</v>
      </c>
      <c r="D223" s="17" t="s">
        <v>19</v>
      </c>
      <c r="E223" s="10">
        <v>45723202</v>
      </c>
      <c r="F223" s="45">
        <v>564497</v>
      </c>
    </row>
    <row r="224" spans="2:6" ht="15.75" customHeight="1">
      <c r="B224" s="7"/>
      <c r="C224" s="17" t="s">
        <v>160</v>
      </c>
      <c r="D224" s="17" t="s">
        <v>19</v>
      </c>
      <c r="E224" s="10">
        <v>5261758</v>
      </c>
      <c r="F224" s="45">
        <v>41043</v>
      </c>
    </row>
    <row r="225" spans="2:6" ht="15.75" customHeight="1">
      <c r="B225" s="7"/>
      <c r="C225" s="17" t="s">
        <v>161</v>
      </c>
      <c r="D225" s="17" t="s">
        <v>148</v>
      </c>
      <c r="E225" s="10">
        <v>58846018</v>
      </c>
      <c r="F225" s="45">
        <v>0</v>
      </c>
    </row>
    <row r="226" spans="2:6" ht="15.75" customHeight="1">
      <c r="B226" s="7"/>
      <c r="C226" s="17" t="s">
        <v>23</v>
      </c>
      <c r="D226" s="17" t="s">
        <v>19</v>
      </c>
      <c r="E226" s="10">
        <v>302710806</v>
      </c>
      <c r="F226" s="45">
        <v>1767998</v>
      </c>
    </row>
    <row r="227" spans="2:6" ht="15.75" customHeight="1">
      <c r="B227" s="7"/>
      <c r="C227" s="17" t="s">
        <v>162</v>
      </c>
      <c r="D227" s="17" t="s">
        <v>7</v>
      </c>
      <c r="E227" s="10">
        <v>50914022</v>
      </c>
      <c r="F227" s="45">
        <v>0</v>
      </c>
    </row>
    <row r="228" spans="2:6" ht="15.75" customHeight="1">
      <c r="B228" s="21"/>
      <c r="C228" s="17" t="s">
        <v>163</v>
      </c>
      <c r="D228" s="17" t="s">
        <v>11</v>
      </c>
      <c r="E228" s="10">
        <v>35013800</v>
      </c>
      <c r="F228" s="45">
        <v>0</v>
      </c>
    </row>
    <row r="229" spans="2:6" ht="15.75" customHeight="1">
      <c r="B229" s="38" t="s">
        <v>181</v>
      </c>
      <c r="C229" s="16" t="s">
        <v>182</v>
      </c>
      <c r="D229" s="16" t="s">
        <v>7</v>
      </c>
      <c r="E229" s="40">
        <v>334575</v>
      </c>
      <c r="F229" s="44">
        <v>0</v>
      </c>
    </row>
    <row r="230" spans="2:6" ht="15.75" customHeight="1">
      <c r="B230" s="39" t="s">
        <v>189</v>
      </c>
      <c r="C230" s="17"/>
      <c r="D230" s="17"/>
      <c r="E230" s="28" t="s">
        <v>201</v>
      </c>
      <c r="F230" s="45"/>
    </row>
    <row r="231" spans="2:6" ht="15.75" customHeight="1">
      <c r="B231" s="51"/>
      <c r="C231" s="50" t="s">
        <v>198</v>
      </c>
      <c r="D231" s="53"/>
      <c r="E231" s="54">
        <f>SUM(E145:E229)</f>
        <v>6739831223</v>
      </c>
      <c r="F231" s="56">
        <f>SUM(F145:F230)</f>
        <v>34321851</v>
      </c>
    </row>
    <row r="232" spans="2:6" ht="15.75" customHeight="1">
      <c r="B232" s="30" t="s">
        <v>197</v>
      </c>
      <c r="C232" s="32" t="s">
        <v>129</v>
      </c>
      <c r="D232" s="16" t="s">
        <v>11</v>
      </c>
      <c r="E232" s="10">
        <v>0</v>
      </c>
      <c r="F232" s="45">
        <v>0</v>
      </c>
    </row>
    <row r="233" spans="2:6" ht="15.75" customHeight="1">
      <c r="B233" s="37" t="s">
        <v>190</v>
      </c>
      <c r="C233" s="32" t="s">
        <v>203</v>
      </c>
      <c r="D233" s="17" t="s">
        <v>11</v>
      </c>
      <c r="E233" s="10">
        <v>3821740</v>
      </c>
      <c r="F233" s="45">
        <v>122142</v>
      </c>
    </row>
    <row r="234" spans="2:6" ht="15.75" customHeight="1">
      <c r="B234" s="1" t="s">
        <v>191</v>
      </c>
      <c r="C234" s="17" t="s">
        <v>180</v>
      </c>
      <c r="D234" s="17" t="s">
        <v>11</v>
      </c>
      <c r="E234" s="33">
        <v>10815305</v>
      </c>
      <c r="F234" s="45">
        <v>353459</v>
      </c>
    </row>
    <row r="235" spans="2:6" ht="15.75" customHeight="1">
      <c r="B235" s="1"/>
      <c r="C235" s="17" t="s">
        <v>204</v>
      </c>
      <c r="D235" s="17" t="s">
        <v>11</v>
      </c>
      <c r="E235" s="33">
        <v>10138699</v>
      </c>
      <c r="F235" s="45">
        <v>433992</v>
      </c>
    </row>
    <row r="236" spans="2:6" ht="15.75" customHeight="1">
      <c r="B236" s="1"/>
      <c r="C236" s="17" t="s">
        <v>205</v>
      </c>
      <c r="D236" s="17" t="s">
        <v>11</v>
      </c>
      <c r="E236" s="33">
        <v>87049</v>
      </c>
      <c r="F236" s="45">
        <v>7308</v>
      </c>
    </row>
    <row r="237" spans="2:6" ht="15.75" customHeight="1">
      <c r="B237" s="2"/>
      <c r="C237" s="18" t="s">
        <v>206</v>
      </c>
      <c r="D237" s="18" t="s">
        <v>11</v>
      </c>
      <c r="E237" s="68">
        <v>4694267</v>
      </c>
      <c r="F237" s="46">
        <v>233201</v>
      </c>
    </row>
    <row r="238" spans="3:6" ht="15.75" customHeight="1">
      <c r="C238" s="50" t="s">
        <v>198</v>
      </c>
      <c r="D238" s="53"/>
      <c r="E238" s="54">
        <f>SUM(E232:E237)</f>
        <v>29557060</v>
      </c>
      <c r="F238" s="56">
        <f>SUM(F232:F237)</f>
        <v>1150102</v>
      </c>
    </row>
    <row r="239" spans="2:6" ht="15.75" customHeight="1" hidden="1">
      <c r="B239" s="83" t="s">
        <v>165</v>
      </c>
      <c r="C239" s="84"/>
      <c r="D239" s="84"/>
      <c r="E239" s="84"/>
      <c r="F239" s="85"/>
    </row>
    <row r="240" spans="2:6" ht="15.75" customHeight="1">
      <c r="B240" s="30" t="s">
        <v>164</v>
      </c>
      <c r="C240" s="16" t="s">
        <v>90</v>
      </c>
      <c r="D240" s="16" t="s">
        <v>7</v>
      </c>
      <c r="E240" s="9">
        <v>2337</v>
      </c>
      <c r="F240" s="44">
        <v>0</v>
      </c>
    </row>
    <row r="241" spans="2:6" ht="15.75" customHeight="1">
      <c r="B241" s="7"/>
      <c r="C241" s="17" t="s">
        <v>122</v>
      </c>
      <c r="D241" s="17" t="s">
        <v>123</v>
      </c>
      <c r="E241" s="10">
        <v>127009</v>
      </c>
      <c r="F241" s="45">
        <v>2381</v>
      </c>
    </row>
    <row r="242" spans="2:6" ht="15.75" customHeight="1">
      <c r="B242" s="7"/>
      <c r="C242" s="17" t="s">
        <v>94</v>
      </c>
      <c r="D242" s="17" t="s">
        <v>40</v>
      </c>
      <c r="E242" s="10">
        <v>2056803</v>
      </c>
      <c r="F242" s="45">
        <v>25846</v>
      </c>
    </row>
    <row r="243" spans="2:6" ht="15.75" customHeight="1">
      <c r="B243" s="7"/>
      <c r="C243" s="17" t="s">
        <v>14</v>
      </c>
      <c r="D243" s="17" t="s">
        <v>11</v>
      </c>
      <c r="E243" s="10">
        <v>10872824</v>
      </c>
      <c r="F243" s="45">
        <v>20684</v>
      </c>
    </row>
    <row r="244" spans="2:6" ht="15.75" customHeight="1">
      <c r="B244" s="7"/>
      <c r="C244" s="17" t="s">
        <v>166</v>
      </c>
      <c r="D244" s="17" t="s">
        <v>25</v>
      </c>
      <c r="E244" s="10">
        <v>807449</v>
      </c>
      <c r="F244" s="45">
        <v>0</v>
      </c>
    </row>
    <row r="245" spans="2:6" ht="15.75" customHeight="1">
      <c r="B245" s="7"/>
      <c r="C245" s="17" t="s">
        <v>167</v>
      </c>
      <c r="D245" s="17" t="s">
        <v>13</v>
      </c>
      <c r="E245" s="10">
        <v>102679</v>
      </c>
      <c r="F245" s="45">
        <v>0</v>
      </c>
    </row>
    <row r="246" spans="2:6" ht="15.75" customHeight="1">
      <c r="B246" s="7"/>
      <c r="C246" s="17" t="s">
        <v>168</v>
      </c>
      <c r="D246" s="17" t="s">
        <v>7</v>
      </c>
      <c r="E246" s="10">
        <v>14961</v>
      </c>
      <c r="F246" s="45">
        <v>0</v>
      </c>
    </row>
    <row r="247" spans="2:6" ht="15.75" customHeight="1">
      <c r="B247" s="7"/>
      <c r="C247" s="17" t="s">
        <v>169</v>
      </c>
      <c r="D247" s="17" t="s">
        <v>7</v>
      </c>
      <c r="E247" s="10">
        <v>769292</v>
      </c>
      <c r="F247" s="45">
        <v>14476</v>
      </c>
    </row>
    <row r="248" spans="2:6" ht="15.75" customHeight="1">
      <c r="B248" s="7"/>
      <c r="C248" s="17" t="s">
        <v>84</v>
      </c>
      <c r="D248" s="17" t="s">
        <v>7</v>
      </c>
      <c r="E248" s="10">
        <v>4527531</v>
      </c>
      <c r="F248" s="45">
        <v>33507</v>
      </c>
    </row>
    <row r="249" spans="2:6" ht="15.75" customHeight="1">
      <c r="B249" s="7"/>
      <c r="C249" s="17" t="s">
        <v>170</v>
      </c>
      <c r="D249" s="17" t="s">
        <v>11</v>
      </c>
      <c r="E249" s="10">
        <v>927327</v>
      </c>
      <c r="F249" s="45">
        <v>0</v>
      </c>
    </row>
    <row r="250" spans="2:6" ht="15.75" customHeight="1">
      <c r="B250" s="7"/>
      <c r="C250" s="17" t="s">
        <v>145</v>
      </c>
      <c r="D250" s="17" t="s">
        <v>11</v>
      </c>
      <c r="E250" s="10">
        <v>5713728</v>
      </c>
      <c r="F250" s="45">
        <v>0</v>
      </c>
    </row>
    <row r="251" spans="2:6" ht="15.75" customHeight="1">
      <c r="B251" s="7"/>
      <c r="C251" s="17" t="s">
        <v>15</v>
      </c>
      <c r="D251" s="17" t="s">
        <v>171</v>
      </c>
      <c r="E251" s="10">
        <v>2165164</v>
      </c>
      <c r="F251" s="45">
        <v>13949</v>
      </c>
    </row>
    <row r="252" spans="2:6" ht="15.75" customHeight="1">
      <c r="B252" s="7"/>
      <c r="C252" s="17" t="s">
        <v>63</v>
      </c>
      <c r="D252" s="17" t="s">
        <v>61</v>
      </c>
      <c r="E252" s="10">
        <v>283050</v>
      </c>
      <c r="F252" s="45">
        <v>0</v>
      </c>
    </row>
    <row r="253" spans="2:6" ht="15.75" customHeight="1">
      <c r="B253" s="7"/>
      <c r="C253" s="17" t="s">
        <v>172</v>
      </c>
      <c r="D253" s="17" t="s">
        <v>19</v>
      </c>
      <c r="E253" s="10">
        <v>848112</v>
      </c>
      <c r="F253" s="45">
        <v>0</v>
      </c>
    </row>
    <row r="254" spans="2:6" ht="15.75" customHeight="1">
      <c r="B254" s="7"/>
      <c r="C254" s="17" t="s">
        <v>173</v>
      </c>
      <c r="D254" s="17" t="s">
        <v>19</v>
      </c>
      <c r="E254" s="10">
        <v>4758812</v>
      </c>
      <c r="F254" s="45">
        <v>0</v>
      </c>
    </row>
    <row r="255" spans="2:6" ht="15.75" customHeight="1">
      <c r="B255" s="7"/>
      <c r="C255" s="17" t="s">
        <v>174</v>
      </c>
      <c r="D255" s="17" t="s">
        <v>19</v>
      </c>
      <c r="E255" s="10">
        <v>1782738</v>
      </c>
      <c r="F255" s="45">
        <v>0</v>
      </c>
    </row>
    <row r="256" spans="2:6" ht="15.75" customHeight="1">
      <c r="B256" s="7"/>
      <c r="C256" s="17" t="s">
        <v>175</v>
      </c>
      <c r="D256" s="17" t="s">
        <v>19</v>
      </c>
      <c r="E256" s="10">
        <v>27881096</v>
      </c>
      <c r="F256" s="45">
        <v>0</v>
      </c>
    </row>
    <row r="257" spans="2:6" ht="15.75" customHeight="1">
      <c r="B257" s="7"/>
      <c r="C257" s="17" t="s">
        <v>176</v>
      </c>
      <c r="D257" s="31" t="s">
        <v>202</v>
      </c>
      <c r="E257" s="10">
        <v>59261</v>
      </c>
      <c r="F257" s="45">
        <v>0</v>
      </c>
    </row>
    <row r="258" spans="2:6" ht="15.75" customHeight="1">
      <c r="B258" s="7"/>
      <c r="C258" s="17" t="s">
        <v>153</v>
      </c>
      <c r="D258" s="17" t="s">
        <v>7</v>
      </c>
      <c r="E258" s="10">
        <v>910097</v>
      </c>
      <c r="F258" s="45">
        <v>13880</v>
      </c>
    </row>
    <row r="259" spans="2:6" ht="15.75" customHeight="1">
      <c r="B259" s="7"/>
      <c r="C259" s="17" t="s">
        <v>154</v>
      </c>
      <c r="D259" s="17" t="s">
        <v>7</v>
      </c>
      <c r="E259" s="10">
        <v>3577449</v>
      </c>
      <c r="F259" s="45">
        <v>138045</v>
      </c>
    </row>
    <row r="260" spans="2:6" ht="15.75" customHeight="1">
      <c r="B260" s="7"/>
      <c r="C260" s="17" t="s">
        <v>115</v>
      </c>
      <c r="D260" s="17" t="s">
        <v>21</v>
      </c>
      <c r="E260" s="10">
        <v>170540</v>
      </c>
      <c r="F260" s="45">
        <v>0</v>
      </c>
    </row>
    <row r="261" spans="2:6" ht="15.75" customHeight="1">
      <c r="B261" s="7"/>
      <c r="C261" s="17" t="s">
        <v>177</v>
      </c>
      <c r="D261" s="31" t="s">
        <v>202</v>
      </c>
      <c r="E261" s="10">
        <v>142935</v>
      </c>
      <c r="F261" s="45">
        <v>0</v>
      </c>
    </row>
    <row r="262" spans="2:6" ht="15.75" customHeight="1">
      <c r="B262" s="7"/>
      <c r="C262" s="17" t="s">
        <v>158</v>
      </c>
      <c r="D262" s="17" t="s">
        <v>11</v>
      </c>
      <c r="E262" s="10">
        <v>571341</v>
      </c>
      <c r="F262" s="45">
        <v>0</v>
      </c>
    </row>
    <row r="263" spans="2:6" ht="15.75" customHeight="1">
      <c r="B263" s="7"/>
      <c r="C263" s="17" t="s">
        <v>159</v>
      </c>
      <c r="D263" s="17" t="s">
        <v>19</v>
      </c>
      <c r="E263" s="10">
        <v>737427</v>
      </c>
      <c r="F263" s="45">
        <v>15704</v>
      </c>
    </row>
    <row r="264" spans="2:6" ht="15.75" customHeight="1">
      <c r="B264" s="7"/>
      <c r="C264" s="17" t="s">
        <v>162</v>
      </c>
      <c r="D264" s="17" t="s">
        <v>7</v>
      </c>
      <c r="E264" s="28" t="s">
        <v>201</v>
      </c>
      <c r="F264" s="45">
        <v>0</v>
      </c>
    </row>
    <row r="265" spans="2:6" ht="15.75" customHeight="1">
      <c r="B265" s="7"/>
      <c r="C265" s="17" t="s">
        <v>178</v>
      </c>
      <c r="D265" s="17" t="s">
        <v>7</v>
      </c>
      <c r="E265" s="10">
        <v>3252879</v>
      </c>
      <c r="F265" s="45">
        <v>79356</v>
      </c>
    </row>
    <row r="266" spans="2:6" ht="15.75" customHeight="1">
      <c r="B266" s="7"/>
      <c r="C266" s="17" t="s">
        <v>179</v>
      </c>
      <c r="D266" s="17" t="s">
        <v>7</v>
      </c>
      <c r="E266" s="10">
        <v>53887</v>
      </c>
      <c r="F266" s="45">
        <v>1116</v>
      </c>
    </row>
    <row r="267" spans="2:6" ht="15.75" customHeight="1">
      <c r="B267" s="51"/>
      <c r="C267" s="50" t="s">
        <v>198</v>
      </c>
      <c r="D267" s="53"/>
      <c r="E267" s="72">
        <f>SUM(E240:E266)</f>
        <v>73116728</v>
      </c>
      <c r="F267" s="56">
        <f>SUM(F240:F266)</f>
        <v>358944</v>
      </c>
    </row>
    <row r="268" spans="1:6" ht="16.5" customHeight="1">
      <c r="A268" s="64"/>
      <c r="B268" s="65"/>
      <c r="C268" s="66" t="s">
        <v>199</v>
      </c>
      <c r="D268" s="53"/>
      <c r="E268" s="67">
        <v>14846344085</v>
      </c>
      <c r="F268" s="73">
        <v>819880717</v>
      </c>
    </row>
    <row r="269" spans="3:6" ht="12.75">
      <c r="C269" s="32"/>
      <c r="F269" s="71"/>
    </row>
  </sheetData>
  <sheetProtection/>
  <mergeCells count="18">
    <mergeCell ref="B239:F239"/>
    <mergeCell ref="B92:F92"/>
    <mergeCell ref="B36:F36"/>
    <mergeCell ref="F58:F66"/>
    <mergeCell ref="C67:C68"/>
    <mergeCell ref="D67:D68"/>
    <mergeCell ref="D58:D66"/>
    <mergeCell ref="E67:E68"/>
    <mergeCell ref="F67:F68"/>
    <mergeCell ref="B1:E1"/>
    <mergeCell ref="B2:E2"/>
    <mergeCell ref="B3:E3"/>
    <mergeCell ref="B4:B5"/>
    <mergeCell ref="C58:C66"/>
    <mergeCell ref="E58:E66"/>
    <mergeCell ref="C4:C5"/>
    <mergeCell ref="D4:D5"/>
    <mergeCell ref="B6:F6"/>
  </mergeCells>
  <printOptions/>
  <pageMargins left="1.3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 Li</dc:creator>
  <cp:keywords/>
  <dc:description/>
  <cp:lastModifiedBy>Peng Li</cp:lastModifiedBy>
  <cp:lastPrinted>2008-11-04T20:45:19Z</cp:lastPrinted>
  <dcterms:created xsi:type="dcterms:W3CDTF">2008-11-03T18:20:28Z</dcterms:created>
  <dcterms:modified xsi:type="dcterms:W3CDTF">2017-07-11T14:08:24Z</dcterms:modified>
  <cp:category/>
  <cp:version/>
  <cp:contentType/>
  <cp:contentStatus/>
</cp:coreProperties>
</file>